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<sst xmlns="http://schemas.openxmlformats.org/spreadsheetml/2006/main" count="208" uniqueCount="163">
  <si>
    <t>Údaje o regulovanom subjekte, ktorý záznam predkladá</t>
  </si>
  <si>
    <t>Obchodné meno spoločnosti</t>
  </si>
  <si>
    <t>Letisko M.R. Štefánika – Airport Bratislava, a.s. (BTS)</t>
  </si>
  <si>
    <t>Sídlo spoločnosti</t>
  </si>
  <si>
    <t>Letisko M. R. Štefánika, 823 11 Bratislava</t>
  </si>
  <si>
    <t xml:space="preserve">IČO </t>
  </si>
  <si>
    <t>Obdobie: od .... do ....</t>
  </si>
  <si>
    <t>01.01.2015 – 31.12.2015</t>
  </si>
  <si>
    <t>Celkový počet odberných miest registrovaných regulovaným subjektom ku koncu daného roka</t>
  </si>
  <si>
    <t>Z toho:</t>
  </si>
  <si>
    <t>Na napäťovej úrovni nad 1 kV</t>
  </si>
  <si>
    <t>Na napäťovej úrovni do1 kV mimo domácnosti</t>
  </si>
  <si>
    <t>Na napäťovej úrovni do1 kV domácnosti</t>
  </si>
  <si>
    <t>Meno osoby, ktorá záznam vyhotovila</t>
  </si>
  <si>
    <t>Ing. Vladimír Zubričaňák</t>
  </si>
  <si>
    <t>Telefónne číslo a emailová adresa</t>
  </si>
  <si>
    <t>Dátum vyhotovenia záznamu</t>
  </si>
  <si>
    <t>Vysvetlivky k vyplneniu tabuliek:</t>
  </si>
  <si>
    <t>1. Údaje sa vpisujú do len podfarbených buniek.</t>
  </si>
  <si>
    <t>2. Ak nie je  uvedené inak, do tabuliek sa uvádzajú celočíselné hodnoty.</t>
  </si>
  <si>
    <t>3. Bunky, ktoré nie sú podfarbené, sa nevyplňujú, hodnota v bunkách sa automaticky vypočíta.</t>
  </si>
  <si>
    <t>4. Tabuľky podľa prílohy č. 10 sa vypĺňajú v prípade vzniku udalostí podľa § 5 vyhl. č. 275/2012 Z. z..</t>
  </si>
  <si>
    <t>Vyhodnotenie štandardov kvality podľa prílohy č. 5 a prílohy č. 6 tab. č. 1 vyhlášky č. 275/2012 Z. z..</t>
  </si>
  <si>
    <t>Tabuľka č. 1</t>
  </si>
  <si>
    <t>I. r.</t>
  </si>
  <si>
    <t>Štandard kvality podľa vyhlášky vyhlášky č. 275/2012 Z. z.</t>
  </si>
  <si>
    <t>Celkový počet podaní</t>
  </si>
  <si>
    <t xml:space="preserve">Počet podaní, pri ktorých nebola v roku t-1 zistená ich oprávnenosť </t>
  </si>
  <si>
    <t>Počet podaní zaradených do hodnotenia</t>
  </si>
  <si>
    <t>Počet neoprávnených podaní</t>
  </si>
  <si>
    <t>Počet oprávnených podaní</t>
  </si>
  <si>
    <t>Podiel počtu neoprávnených podaní  k celkovému počtu podaní</t>
  </si>
  <si>
    <t>Miera závažnosti porušenia ŠK</t>
  </si>
  <si>
    <r>
      <t>XD</t>
    </r>
    <r>
      <rPr>
        <vertAlign val="subscript"/>
        <sz val="11"/>
        <color indexed="8"/>
        <rFont val="Calibri"/>
        <family val="2"/>
      </rPr>
      <t>i</t>
    </r>
  </si>
  <si>
    <t>x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</si>
  <si>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</si>
  <si>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</si>
  <si>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</si>
  <si>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</si>
  <si>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t>§ 3 písm. a)</t>
  </si>
  <si>
    <t>Tabuľka č. 2</t>
  </si>
  <si>
    <t>Štandard kvality podľa vyhlášky vyhlášky             č. 275/2012 Z. z.</t>
  </si>
  <si>
    <t>Počet udalostí z minulých období, pri ktorých v roku t-1 uplynula doba ich vybavenia,  resp. hodnota SAIDIN, SAIFIN, ISS</t>
  </si>
  <si>
    <t>Počet udalostí z roku t-1, pri ktorých v roku t-1 uplynula lehota na vybavenie</t>
  </si>
  <si>
    <t>Počet udalostí z roku t-1, pri ktorých v roku t-1 neuplynula lehota na vybavenie</t>
  </si>
  <si>
    <t>Počet udalostí zaradených do hodnotenia</t>
  </si>
  <si>
    <t>Počet udalostí vybavených v lehote</t>
  </si>
  <si>
    <t>Počet udalostí vybavených mimo lehoty</t>
  </si>
  <si>
    <t>Podiel počtu udalostí vybavených v lehote k celkovému počtu udalostí zaradených           do hodnotenia</t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</si>
  <si>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</si>
  <si>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</si>
  <si>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</si>
  <si>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</si>
  <si>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>§ 3 písm. b)</t>
  </si>
  <si>
    <t>§ 3 písm. c)</t>
  </si>
  <si>
    <t>§ 3 písm. d)</t>
  </si>
  <si>
    <t>§ 3 písm. e)</t>
  </si>
  <si>
    <t>§ 3 písm. f)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</si>
  <si>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</si>
  <si>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</si>
  <si>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</si>
  <si>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</si>
  <si>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</si>
  <si>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</si>
  <si>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</si>
  <si>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</si>
  <si>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SAIDIN</t>
  </si>
  <si>
    <t>§ 3 písm. n), SAIFIN</t>
  </si>
  <si>
    <t>§ 3 písm. n), ISS</t>
  </si>
  <si>
    <t>Celkový počet udalostí</t>
  </si>
  <si>
    <t xml:space="preserve">XD - vypočítaná hodnota čísla podľa § 6 ods. 1 písm. b) vyhlášky č. 275/2012 Z. z. 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</si>
  <si>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</si>
  <si>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</si>
  <si>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</si>
  <si>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</si>
  <si>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</si>
  <si>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</si>
  <si>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</si>
  <si>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</si>
  <si>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</si>
  <si>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</si>
  <si>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Pre štandard kvality podľa § 3 ods. 1 písm. g), i) a j) sa počet dotknutých odberných miest považuje za počet udalostí.</t>
  </si>
  <si>
    <t>V riadkoch 16, 17 a 18 sa v stĺpci 2 uvádzajú hodnoty SAIDIN, SAIFIN a ISS.</t>
  </si>
  <si>
    <t>Hodnoty SAIDIN a SAIFIN sa zaokrúhľujú na dve desatinné miesta, hodnota ISS na štyri desatinné miesta.</t>
  </si>
  <si>
    <t>Príloha č. 5 tab. č.5</t>
  </si>
  <si>
    <t>Medziročné porovnanie SAIDIN, SAIFIN, ISS, SAIDIP a SAIFIP</t>
  </si>
  <si>
    <t>Parameter</t>
  </si>
  <si>
    <t>Rok t-1</t>
  </si>
  <si>
    <t>Rok t-2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</si>
  <si>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</si>
  <si>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</si>
  <si>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</si>
  <si>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</si>
  <si>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</si>
  <si>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</si>
  <si>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</si>
  <si>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Medziročné porovnanie XD</t>
  </si>
  <si>
    <t>XD v roku t-1</t>
  </si>
  <si>
    <t>XD v roku t-2</t>
  </si>
  <si>
    <t>XD podľa § 6 ods.1  písm. b)</t>
  </si>
  <si>
    <t>Do tabuľky sa uvádzajú hodnoty XD zaokrúhlené na dve desatinné miesta.</t>
  </si>
  <si>
    <t>1. Evidencia udalostí, ktoré vznikli z dôvodu vyhlásenia stavu núdze podľa § 5 písm. a) vyhlášky č. 275/2012 Z. z.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</si>
  <si>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</si>
  <si>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</si>
  <si>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</si>
  <si>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</si>
  <si>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</si>
  <si>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</si>
  <si>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Spolu</t>
  </si>
  <si>
    <t>Vysvetlivky:</t>
  </si>
  <si>
    <t>Celkový čas trvania vyhláseného stavu núdze sa do stĺpca 4 uvádza v hodinách. Ak táto doba trvá viac ako 48 hodín, uvedie sa čas vyjadrený v dňoch  a hodinách.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</si>
  <si>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</si>
  <si>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</si>
  <si>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2. Evidencia udalostí, ktoré vznikli z dôvodov podľa § 5 písm. b) až písm. d) vyhlášky č. 275/2012 Z. z.</t>
  </si>
  <si>
    <t>Dátum a čas vzniku udalosti</t>
  </si>
  <si>
    <t>Dôvod vzniku udalosti podľa § 5 písm. b) až písm. e)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</si>
  <si>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</si>
  <si>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</si>
  <si>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</si>
  <si>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</si>
  <si>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</si>
  <si>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</si>
  <si>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§5 písm c)</t>
  </si>
  <si>
    <t>TS2</t>
  </si>
  <si>
    <t>22kv</t>
  </si>
  <si>
    <t>26.9.2015, 19:55</t>
  </si>
  <si>
    <t>6.10.2015, 14:29</t>
  </si>
  <si>
    <t>§5 písm d)</t>
  </si>
  <si>
    <t>HTS</t>
  </si>
  <si>
    <t>20.10.2015, 9:00</t>
  </si>
  <si>
    <t>4.11.2015, 12:15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</si>
  <si>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</si>
  <si>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</si>
  <si>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3. Evidencia udalostí, ktoré vznikli z dôvodov podľa § 5 písm. e) vyhlášky č. 275/2012 Z. z.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</si>
  <si>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</si>
  <si>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</si>
  <si>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</si>
  <si>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</si>
  <si>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</si>
  <si>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</si>
  <si>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stĺpci 2 sa uvedie označenie ustanovenia vyhlášky, ktorého sa udalosť týka.</t>
  </si>
  <si>
    <t>V stĺpca 4 sa uvedie:</t>
  </si>
  <si>
    <t>V – v prípade, že udalosť alebo podanie boli do konca roka t-1 vybavené,</t>
  </si>
  <si>
    <t>N – v prípade, že udalosť alebo podanie neboli do konca roka t-1 vybavené.</t>
  </si>
  <si>
    <t>V stĺpci 5 sa uvedie skutočná lehota vybavenia udalosti alebo podania v dňoch.</t>
  </si>
  <si>
    <t>V stĺpci 6 sa uvedie dôvod nevybavenia udalosti (napríklad späťvzatie podania, zrušenie žiadosti o pripojenie do sústavy, zrušenie odberného miesta, ...).</t>
  </si>
  <si>
    <t>Kompenzačné platby vyplatené za nedodržanie štandardu kvality prenosu elektriny podľa § 11 ods. 2</t>
  </si>
  <si>
    <t>Skrátený popis nedodržaného štandardu kvality distribúcie elektriny</t>
  </si>
  <si>
    <t>Suma vyplatených kompenzačných platieb v roku t-1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</si>
  <si>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</si>
  <si>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</si>
  <si>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</si>
  <si>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</si>
  <si>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</si>
  <si>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</si>
  <si>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</si>
  <si>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</si>
  <si>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</si>
  <si>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</si>
  <si>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</si>
  <si>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</si>
  <si>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</si>
  <si>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Suma vyplatených kompenzačných platieb sa uvádza v eurách ako súčet všetkých vyplatených kompenzačných platieb za nedodržanie daného štandardu kvality.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</si>
</sst>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#,##0.000"/>
    <numFmt numFmtId="167" formatCode="hh:mm:ss"/>
    <numFmt numFmtId="168" formatCode="#,##0.00\ [$€-1]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3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0" xfId="0" applyNumberFormat="1" applyFont="1" applyFill="1" applyBorder="1" applyAlignment="1" applyProtection="1">
      <alignment horizontal="right" inden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2" fontId="6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indent="3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0" fontId="6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6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3" fontId="0" fillId="33" borderId="10" xfId="0" applyNumberFormat="1" applyFont="1" applyFill="1" applyBorder="1" applyAlignment="1" applyProtection="1">
      <alignment horizontal="right" wrapText="1" indent="1"/>
      <protection locked="0"/>
    </xf>
    <xf numFmtId="166" fontId="0" fillId="33" borderId="10" xfId="0" applyNumberFormat="1" applyFont="1" applyFill="1" applyBorder="1" applyAlignment="1" applyProtection="1">
      <alignment horizontal="right" wrapText="1" indent="1"/>
      <protection locked="0"/>
    </xf>
    <xf numFmtId="3" fontId="6" fillId="0" borderId="10" xfId="0" applyNumberFormat="1" applyFont="1" applyBorder="1" applyAlignment="1" applyProtection="1">
      <alignment horizontal="right" indent="1"/>
      <protection locked="0"/>
    </xf>
    <xf numFmtId="166" fontId="6" fillId="0" borderId="10" xfId="0" applyNumberFormat="1" applyFont="1" applyBorder="1" applyAlignment="1" applyProtection="1">
      <alignment horizontal="right" indent="1"/>
      <protection locked="0"/>
    </xf>
    <xf numFmtId="0" fontId="3" fillId="0" borderId="0" xfId="0" applyFont="1" applyAlignment="1" applyProtection="1">
      <alignment horizontal="justify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center" wrapText="1"/>
      <protection locked="0"/>
    </xf>
    <xf numFmtId="167" fontId="0" fillId="33" borderId="10" xfId="0" applyNumberFormat="1" applyFont="1" applyFill="1" applyBorder="1" applyAlignment="1" applyProtection="1">
      <alignment horizontal="center" vertical="top" wrapText="1"/>
      <protection locked="0"/>
    </xf>
    <xf numFmtId="165" fontId="0" fillId="33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Border="1" applyAlignment="1" applyProtection="1">
      <alignment/>
      <protection locked="0"/>
    </xf>
    <xf numFmtId="165" fontId="6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68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33" borderId="10" xfId="0" applyFont="1" applyFill="1" applyBorder="1" applyAlignment="1" applyProtection="1">
      <alignment horizontal="left" vertical="center" wrapText="1" indent="1"/>
      <protection locked="0"/>
    </xf>
    <xf numFmtId="0" fontId="0" fillId="33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3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indent="1"/>
    </xf>
    <xf numFmtId="164" fontId="0" fillId="33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2" sqref="D12:E12"/>
    </sheetView>
  </sheetViews>
  <sheetFormatPr defaultColWidth="9.140625" defaultRowHeight="15"/>
  <cols>
    <col min="1" max="1" width="5.57421875" style="1" customWidth="1"/>
    <col min="2" max="2" width="10.7109375" style="1" customWidth="1"/>
    <col min="3" max="3" width="25.421875" style="1" customWidth="1"/>
    <col min="4" max="4" width="54.28125" style="1" customWidth="1"/>
    <col min="5" max="5" width="14.140625" style="1" customWidth="1"/>
    <col min="6" max="16384" width="9.140625" style="1" customWidth="1"/>
  </cols>
  <sheetData>
    <row r="1" spans="1:5" ht="18">
      <c r="A1" s="102" t="s">
        <v>0</v>
      </c>
      <c r="B1" s="102"/>
      <c r="C1" s="102"/>
      <c r="D1" s="102"/>
      <c r="E1" s="102"/>
    </row>
    <row r="2" spans="1:4" ht="14.25">
      <c r="A2" s="2"/>
      <c r="B2" s="2"/>
      <c r="C2" s="2"/>
      <c r="D2" s="2"/>
    </row>
    <row r="3" spans="1:5" ht="39.75" customHeight="1">
      <c r="A3" s="3">
        <v>1</v>
      </c>
      <c r="B3" s="103" t="s">
        <v>1</v>
      </c>
      <c r="C3" s="103"/>
      <c r="D3" s="104" t="s">
        <v>2</v>
      </c>
      <c r="E3" s="104"/>
    </row>
    <row r="4" spans="1:5" ht="39.75" customHeight="1">
      <c r="A4" s="3">
        <f>A3+1</f>
        <v>2</v>
      </c>
      <c r="B4" s="103" t="s">
        <v>3</v>
      </c>
      <c r="C4" s="103"/>
      <c r="D4" s="104" t="s">
        <v>4</v>
      </c>
      <c r="E4" s="104"/>
    </row>
    <row r="5" spans="1:5" ht="19.5" customHeight="1">
      <c r="A5" s="3">
        <f aca="true" t="shared" si="0" ref="A5:A13">A4+1</f>
        <v>3</v>
      </c>
      <c r="B5" s="103" t="s">
        <v>5</v>
      </c>
      <c r="C5" s="103"/>
      <c r="D5" s="105">
        <v>35884916</v>
      </c>
      <c r="E5" s="105"/>
    </row>
    <row r="6" spans="1:5" ht="19.5" customHeight="1">
      <c r="A6" s="3">
        <f t="shared" si="0"/>
        <v>4</v>
      </c>
      <c r="B6" s="103" t="s">
        <v>6</v>
      </c>
      <c r="C6" s="103"/>
      <c r="D6" s="105" t="s">
        <v>7</v>
      </c>
      <c r="E6" s="105"/>
    </row>
    <row r="7" spans="1:5" ht="34.5" customHeight="1">
      <c r="A7" s="3">
        <f t="shared" si="0"/>
        <v>5</v>
      </c>
      <c r="B7" s="106" t="s">
        <v>8</v>
      </c>
      <c r="C7" s="106"/>
      <c r="D7" s="107">
        <v>86</v>
      </c>
      <c r="E7" s="107"/>
    </row>
    <row r="8" spans="1:5" ht="19.5" customHeight="1">
      <c r="A8" s="108">
        <f t="shared" si="0"/>
        <v>6</v>
      </c>
      <c r="B8" s="103" t="s">
        <v>9</v>
      </c>
      <c r="C8" s="103" t="s">
        <v>10</v>
      </c>
      <c r="D8" s="103"/>
      <c r="E8" s="5">
        <v>0</v>
      </c>
    </row>
    <row r="9" spans="1:5" ht="19.5" customHeight="1">
      <c r="A9" s="108"/>
      <c r="B9" s="103"/>
      <c r="C9" s="109" t="s">
        <v>11</v>
      </c>
      <c r="D9" s="109"/>
      <c r="E9" s="6">
        <v>85</v>
      </c>
    </row>
    <row r="10" spans="1:5" ht="19.5" customHeight="1">
      <c r="A10" s="108"/>
      <c r="B10" s="103"/>
      <c r="C10" s="109" t="s">
        <v>12</v>
      </c>
      <c r="D10" s="109"/>
      <c r="E10" s="6">
        <v>1</v>
      </c>
    </row>
    <row r="11" spans="1:5" ht="19.5" customHeight="1">
      <c r="A11" s="7">
        <v>7</v>
      </c>
      <c r="B11" s="103" t="s">
        <v>13</v>
      </c>
      <c r="C11" s="103"/>
      <c r="D11" s="105" t="s">
        <v>14</v>
      </c>
      <c r="E11" s="105"/>
    </row>
    <row r="12" spans="1:5" ht="19.5" customHeight="1">
      <c r="A12" s="3">
        <f t="shared" si="0"/>
        <v>8</v>
      </c>
      <c r="B12" s="103" t="s">
        <v>15</v>
      </c>
      <c r="C12" s="103"/>
      <c r="D12" s="105">
        <v>903433525</v>
      </c>
      <c r="E12" s="105"/>
    </row>
    <row r="13" spans="1:5" ht="19.5" customHeight="1">
      <c r="A13" s="3">
        <f t="shared" si="0"/>
        <v>9</v>
      </c>
      <c r="B13" s="103" t="s">
        <v>16</v>
      </c>
      <c r="C13" s="103"/>
      <c r="D13" s="110">
        <v>42405</v>
      </c>
      <c r="E13" s="110"/>
    </row>
    <row r="14" spans="1:4" ht="14.25">
      <c r="A14" s="2"/>
      <c r="B14" s="2"/>
      <c r="C14" s="2"/>
      <c r="D14" s="2"/>
    </row>
    <row r="15" spans="1:4" ht="14.25">
      <c r="A15" s="8" t="s">
        <v>17</v>
      </c>
      <c r="B15" s="8"/>
      <c r="C15" s="9"/>
      <c r="D15" s="2"/>
    </row>
    <row r="16" spans="1:5" s="12" customFormat="1" ht="14.25">
      <c r="A16" s="10" t="s">
        <v>18</v>
      </c>
      <c r="B16" s="10"/>
      <c r="C16" s="10"/>
      <c r="D16" s="2"/>
      <c r="E16" s="11"/>
    </row>
    <row r="17" spans="1:5" s="12" customFormat="1" ht="14.25">
      <c r="A17" s="13" t="s">
        <v>19</v>
      </c>
      <c r="B17" s="13"/>
      <c r="C17" s="13"/>
      <c r="D17" s="2"/>
      <c r="E17" s="14"/>
    </row>
    <row r="18" spans="1:5" s="12" customFormat="1" ht="14.25">
      <c r="A18" s="15" t="s">
        <v>20</v>
      </c>
      <c r="B18" s="15"/>
      <c r="C18" s="15"/>
      <c r="D18" s="16"/>
      <c r="E18" s="14"/>
    </row>
    <row r="19" spans="1:5" s="12" customFormat="1" ht="15" customHeight="1">
      <c r="A19" s="111" t="s">
        <v>21</v>
      </c>
      <c r="B19" s="111"/>
      <c r="C19" s="111"/>
      <c r="D19" s="111"/>
      <c r="E19" s="14"/>
    </row>
    <row r="20" s="17" customFormat="1" ht="14.25"/>
    <row r="21" s="17" customFormat="1" ht="14.25"/>
    <row r="22" s="17" customFormat="1" ht="14.25"/>
    <row r="23" s="17" customFormat="1" ht="14.25"/>
    <row r="24" s="17" customFormat="1" ht="14.25"/>
    <row r="25" s="17" customFormat="1" ht="14.25"/>
    <row r="26" s="17" customFormat="1" ht="14.25"/>
    <row r="27" s="17" customFormat="1" ht="14.25"/>
    <row r="28" s="17" customFormat="1" ht="14.25"/>
    <row r="29" s="17" customFormat="1" ht="14.25"/>
    <row r="30" s="17" customFormat="1" ht="14.25"/>
    <row r="31" s="17" customFormat="1" ht="14.25"/>
    <row r="32" s="17" customFormat="1" ht="14.25"/>
    <row r="33" s="17" customFormat="1" ht="14.25"/>
    <row r="34" s="17" customFormat="1" ht="14.25"/>
    <row r="35" s="17" customFormat="1" ht="14.25"/>
    <row r="36" s="17" customFormat="1" ht="14.25"/>
    <row r="37" s="17" customFormat="1" ht="14.25"/>
    <row r="38" s="17" customFormat="1" ht="14.25"/>
    <row r="39" s="17" customFormat="1" ht="14.25"/>
    <row r="40" s="17" customFormat="1" ht="14.25"/>
    <row r="41" s="17" customFormat="1" ht="14.25"/>
    <row r="42" s="17" customFormat="1" ht="14.25"/>
    <row r="43" s="17" customFormat="1" ht="14.25"/>
    <row r="44" s="17" customFormat="1" ht="14.25"/>
    <row r="45" s="17" customFormat="1" ht="14.25"/>
    <row r="46" s="17" customFormat="1" ht="14.25"/>
    <row r="47" s="17" customFormat="1" ht="14.25"/>
    <row r="48" s="17" customFormat="1" ht="14.25"/>
    <row r="49" s="17" customFormat="1" ht="14.25"/>
    <row r="50" s="17" customFormat="1" ht="14.25"/>
    <row r="51" s="17" customFormat="1" ht="14.25"/>
    <row r="52" s="17" customFormat="1" ht="14.25"/>
    <row r="53" s="17" customFormat="1" ht="14.25"/>
    <row r="54" s="17" customFormat="1" ht="14.25"/>
    <row r="55" s="17" customFormat="1" ht="14.25"/>
    <row r="56" s="17" customFormat="1" ht="14.25"/>
    <row r="57" s="17" customFormat="1" ht="14.25"/>
    <row r="58" s="17" customFormat="1" ht="14.25"/>
    <row r="59" s="17" customFormat="1" ht="14.25"/>
    <row r="60" s="17" customFormat="1" ht="14.25"/>
    <row r="61" s="17" customFormat="1" ht="14.25"/>
    <row r="62" s="17" customFormat="1" ht="14.25"/>
    <row r="63" s="17" customFormat="1" ht="14.25"/>
    <row r="64" s="17" customFormat="1" ht="14.25"/>
    <row r="65" s="17" customFormat="1" ht="14.25"/>
    <row r="66" s="17" customFormat="1" ht="14.25"/>
    <row r="67" s="17" customFormat="1" ht="14.25"/>
    <row r="68" s="17" customFormat="1" ht="14.25"/>
    <row r="69" s="17" customFormat="1" ht="14.25"/>
    <row r="70" s="17" customFormat="1" ht="14.25"/>
  </sheetData>
  <sheetProtection sheet="1"/>
  <mergeCells count="23">
    <mergeCell ref="A19:D19"/>
    <mergeCell ref="B11:C11"/>
    <mergeCell ref="D11:E11"/>
    <mergeCell ref="B12:C12"/>
    <mergeCell ref="D12:E12"/>
    <mergeCell ref="B13:C13"/>
    <mergeCell ref="D13:E13"/>
    <mergeCell ref="B6:C6"/>
    <mergeCell ref="D6:E6"/>
    <mergeCell ref="B7:C7"/>
    <mergeCell ref="D7:E7"/>
    <mergeCell ref="A8:A10"/>
    <mergeCell ref="B8:B10"/>
    <mergeCell ref="C8:D8"/>
    <mergeCell ref="C9:D9"/>
    <mergeCell ref="C10:D10"/>
    <mergeCell ref="A1:E1"/>
    <mergeCell ref="B3:C3"/>
    <mergeCell ref="D3:E3"/>
    <mergeCell ref="B4:C4"/>
    <mergeCell ref="D4:E4"/>
    <mergeCell ref="B5:C5"/>
    <mergeCell ref="D5:E5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44">
      <selection activeCell="B59" sqref="B59:I59"/>
    </sheetView>
  </sheetViews>
  <sheetFormatPr defaultColWidth="9.140625" defaultRowHeight="15"/>
  <cols>
    <col min="1" max="1" width="4.7109375" style="18" customWidth="1"/>
    <col min="2" max="2" width="21.28125" style="17" customWidth="1"/>
    <col min="3" max="3" width="16.140625" style="17" customWidth="1"/>
    <col min="4" max="4" width="16.57421875" style="17" customWidth="1"/>
    <col min="5" max="5" width="16.28125" style="17" customWidth="1"/>
    <col min="6" max="6" width="14.28125" style="19" customWidth="1"/>
    <col min="7" max="7" width="14.57421875" style="17" customWidth="1"/>
    <col min="8" max="8" width="14.421875" style="17" customWidth="1"/>
    <col min="9" max="9" width="17.140625" style="17" customWidth="1"/>
    <col min="10" max="10" width="12.8515625" style="17" customWidth="1"/>
    <col min="11" max="11" width="8.421875" style="17" customWidth="1"/>
    <col min="12" max="16384" width="9.140625" style="17" customWidth="1"/>
  </cols>
  <sheetData>
    <row r="1" spans="1:11" ht="1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4.25">
      <c r="A3" s="113" t="s">
        <v>23</v>
      </c>
      <c r="B3" s="113"/>
      <c r="C3" s="2"/>
      <c r="D3" s="2"/>
      <c r="E3" s="2"/>
      <c r="F3" s="21"/>
      <c r="G3" s="2"/>
      <c r="H3" s="2"/>
      <c r="I3" s="2"/>
      <c r="J3" s="2"/>
      <c r="K3" s="2"/>
    </row>
    <row r="4" spans="1:11" s="1" customFormat="1" ht="14.25">
      <c r="A4" s="22" t="s">
        <v>24</v>
      </c>
      <c r="B4" s="23">
        <v>1</v>
      </c>
      <c r="C4" s="114">
        <f>B4+1</f>
        <v>2</v>
      </c>
      <c r="D4" s="114"/>
      <c r="E4" s="23">
        <v>3</v>
      </c>
      <c r="F4" s="23">
        <v>4</v>
      </c>
      <c r="G4" s="23">
        <f>F4+1</f>
        <v>5</v>
      </c>
      <c r="H4" s="23">
        <f>G4+1</f>
        <v>6</v>
      </c>
      <c r="I4" s="23">
        <f>H4+1</f>
        <v>7</v>
      </c>
      <c r="J4" s="23">
        <f>I4+1</f>
        <v>8</v>
      </c>
      <c r="K4" s="23">
        <f>J4+1</f>
        <v>9</v>
      </c>
    </row>
    <row r="5" spans="1:14" ht="75" customHeight="1">
      <c r="A5" s="22">
        <v>1</v>
      </c>
      <c r="B5" s="24" t="s">
        <v>25</v>
      </c>
      <c r="C5" s="115" t="s">
        <v>26</v>
      </c>
      <c r="D5" s="115"/>
      <c r="E5" s="25" t="s">
        <v>27</v>
      </c>
      <c r="F5" s="26" t="s">
        <v>28</v>
      </c>
      <c r="G5" s="25" t="s">
        <v>29</v>
      </c>
      <c r="H5" s="25" t="s">
        <v>30</v>
      </c>
      <c r="I5" s="25" t="s">
        <v>31</v>
      </c>
      <c r="J5" s="27" t="s">
        <v>32</v>
      </c>
      <c r="K5" s="27" t="s">
        <v>33</v>
      </c>
      <c r="N5" s="2"/>
    </row>
    <row r="6" spans="1:11" ht="16.5" customHeight="1">
      <c r="A6" s="28">
        <f>A5+1</f>
        <v>2</v>
      </c>
      <c r="B6" s="29" t="s">
        <v>34</v>
      </c>
      <c r="C6" s="116" t="s">
        <v>34</v>
      </c>
      <c r="D6" s="116"/>
      <c r="E6" s="30" t="s">
        <v>34</v>
      </c>
      <c r="F6" s="31" t="s">
        <v>35</v>
      </c>
      <c r="G6" s="32" t="s">
        <v>36</v>
      </c>
      <c r="H6" s="32" t="s">
        <v>37</v>
      </c>
      <c r="I6" s="32" t="s">
        <v>38</v>
      </c>
      <c r="J6" s="32" t="s">
        <v>34</v>
      </c>
      <c r="K6" s="32" t="s">
        <v>34</v>
      </c>
    </row>
    <row r="7" spans="1:11" ht="18" customHeight="1">
      <c r="A7" s="28">
        <f>A6+1</f>
        <v>3</v>
      </c>
      <c r="B7" s="33" t="s">
        <v>39</v>
      </c>
      <c r="C7" s="117">
        <v>0</v>
      </c>
      <c r="D7" s="117"/>
      <c r="E7" s="34">
        <v>0</v>
      </c>
      <c r="F7" s="34">
        <v>0</v>
      </c>
      <c r="G7" s="34">
        <v>0</v>
      </c>
      <c r="H7" s="35">
        <f>F7-G7</f>
        <v>0</v>
      </c>
      <c r="I7" s="36">
        <f>IF(F7=0,1,G7/F7)</f>
        <v>1</v>
      </c>
      <c r="J7" s="25">
        <v>6</v>
      </c>
      <c r="K7" s="37">
        <f>I7*J7</f>
        <v>6</v>
      </c>
    </row>
    <row r="8" spans="1:11" ht="14.25">
      <c r="A8" s="38"/>
      <c r="B8" s="38"/>
      <c r="C8" s="39"/>
      <c r="D8" s="40"/>
      <c r="E8" s="39"/>
      <c r="F8" s="39"/>
      <c r="G8" s="39"/>
      <c r="H8" s="41"/>
      <c r="I8" s="42"/>
      <c r="J8" s="43"/>
      <c r="K8" s="44"/>
    </row>
    <row r="9" spans="1:11" ht="14.25">
      <c r="A9" s="113" t="s">
        <v>40</v>
      </c>
      <c r="B9" s="113"/>
      <c r="C9" s="39"/>
      <c r="D9" s="40"/>
      <c r="E9" s="39"/>
      <c r="F9" s="39"/>
      <c r="G9" s="39"/>
      <c r="H9" s="41"/>
      <c r="I9" s="42"/>
      <c r="J9" s="43"/>
      <c r="K9" s="44"/>
    </row>
    <row r="10" spans="1:11" s="19" customFormat="1" ht="14.25">
      <c r="A10" s="22" t="s">
        <v>24</v>
      </c>
      <c r="B10" s="23">
        <v>1</v>
      </c>
      <c r="C10" s="23">
        <f>B10+1</f>
        <v>2</v>
      </c>
      <c r="D10" s="23">
        <f aca="true" t="shared" si="0" ref="D10:K10">C10+1</f>
        <v>3</v>
      </c>
      <c r="E10" s="23">
        <f t="shared" si="0"/>
        <v>4</v>
      </c>
      <c r="F10" s="23">
        <f t="shared" si="0"/>
        <v>5</v>
      </c>
      <c r="G10" s="23">
        <f t="shared" si="0"/>
        <v>6</v>
      </c>
      <c r="H10" s="23">
        <f t="shared" si="0"/>
        <v>7</v>
      </c>
      <c r="I10" s="23">
        <f t="shared" si="0"/>
        <v>8</v>
      </c>
      <c r="J10" s="23">
        <f t="shared" si="0"/>
        <v>9</v>
      </c>
      <c r="K10" s="23">
        <f t="shared" si="0"/>
        <v>10</v>
      </c>
    </row>
    <row r="11" spans="1:11" ht="120" customHeight="1">
      <c r="A11" s="22">
        <v>1</v>
      </c>
      <c r="B11" s="25" t="s">
        <v>41</v>
      </c>
      <c r="C11" s="25" t="s">
        <v>42</v>
      </c>
      <c r="D11" s="25" t="s">
        <v>43</v>
      </c>
      <c r="E11" s="25" t="s">
        <v>44</v>
      </c>
      <c r="F11" s="26" t="s">
        <v>45</v>
      </c>
      <c r="G11" s="25" t="s">
        <v>46</v>
      </c>
      <c r="H11" s="25" t="s">
        <v>47</v>
      </c>
      <c r="I11" s="25" t="s">
        <v>48</v>
      </c>
      <c r="J11" s="26" t="s">
        <v>32</v>
      </c>
      <c r="K11" s="27" t="s">
        <v>33</v>
      </c>
    </row>
    <row r="12" spans="1:11" ht="15">
      <c r="A12" s="22">
        <f aca="true" t="shared" si="1" ref="A12:A30">A11+1</f>
        <v>2</v>
      </c>
      <c r="B12" s="30" t="s">
        <v>34</v>
      </c>
      <c r="C12" s="45" t="s">
        <v>34</v>
      </c>
      <c r="D12" s="45" t="s">
        <v>34</v>
      </c>
      <c r="E12" s="45" t="s">
        <v>34</v>
      </c>
      <c r="F12" s="46" t="s">
        <v>49</v>
      </c>
      <c r="G12" s="47" t="s">
        <v>50</v>
      </c>
      <c r="H12" s="47" t="s">
        <v>51</v>
      </c>
      <c r="I12" s="32" t="s">
        <v>52</v>
      </c>
      <c r="J12" s="32" t="s">
        <v>34</v>
      </c>
      <c r="K12" s="32" t="s">
        <v>34</v>
      </c>
    </row>
    <row r="13" spans="1:11" ht="18" customHeight="1">
      <c r="A13" s="22">
        <f t="shared" si="1"/>
        <v>3</v>
      </c>
      <c r="B13" s="4" t="s">
        <v>53</v>
      </c>
      <c r="C13" s="34">
        <v>0</v>
      </c>
      <c r="D13" s="34">
        <v>0</v>
      </c>
      <c r="E13" s="34">
        <v>0</v>
      </c>
      <c r="F13" s="48">
        <f>C13+D13</f>
        <v>0</v>
      </c>
      <c r="G13" s="34">
        <v>0</v>
      </c>
      <c r="H13" s="35">
        <f aca="true" t="shared" si="2" ref="H13:H25">F13-G13</f>
        <v>0</v>
      </c>
      <c r="I13" s="36">
        <f>IF(F13=0,1,G13/F13)</f>
        <v>1</v>
      </c>
      <c r="J13" s="25">
        <v>6</v>
      </c>
      <c r="K13" s="37">
        <f>I13*J13</f>
        <v>6</v>
      </c>
    </row>
    <row r="14" spans="1:11" ht="18" customHeight="1">
      <c r="A14" s="22">
        <f t="shared" si="1"/>
        <v>4</v>
      </c>
      <c r="B14" s="4" t="s">
        <v>54</v>
      </c>
      <c r="C14" s="34">
        <v>0</v>
      </c>
      <c r="D14" s="34">
        <v>0</v>
      </c>
      <c r="E14" s="34">
        <v>0</v>
      </c>
      <c r="F14" s="48">
        <f aca="true" t="shared" si="3" ref="F14:F25">C14+D14</f>
        <v>0</v>
      </c>
      <c r="G14" s="34">
        <v>0</v>
      </c>
      <c r="H14" s="35">
        <f t="shared" si="2"/>
        <v>0</v>
      </c>
      <c r="I14" s="36">
        <f aca="true" t="shared" si="4" ref="I14:I25">IF(F14=0,1,G14/F14)</f>
        <v>1</v>
      </c>
      <c r="J14" s="25">
        <v>8</v>
      </c>
      <c r="K14" s="37">
        <f aca="true" t="shared" si="5" ref="K14:K25">I14*J14</f>
        <v>8</v>
      </c>
    </row>
    <row r="15" spans="1:11" ht="18" customHeight="1">
      <c r="A15" s="22">
        <f t="shared" si="1"/>
        <v>5</v>
      </c>
      <c r="B15" s="4" t="s">
        <v>55</v>
      </c>
      <c r="C15" s="34">
        <v>0</v>
      </c>
      <c r="D15" s="34">
        <v>0</v>
      </c>
      <c r="E15" s="34">
        <v>0</v>
      </c>
      <c r="F15" s="48">
        <f t="shared" si="3"/>
        <v>0</v>
      </c>
      <c r="G15" s="34">
        <v>0</v>
      </c>
      <c r="H15" s="35">
        <f t="shared" si="2"/>
        <v>0</v>
      </c>
      <c r="I15" s="36">
        <f t="shared" si="4"/>
        <v>1</v>
      </c>
      <c r="J15" s="25">
        <v>6</v>
      </c>
      <c r="K15" s="37">
        <f t="shared" si="5"/>
        <v>6</v>
      </c>
    </row>
    <row r="16" spans="1:11" ht="18" customHeight="1">
      <c r="A16" s="22">
        <f t="shared" si="1"/>
        <v>6</v>
      </c>
      <c r="B16" s="4" t="s">
        <v>56</v>
      </c>
      <c r="C16" s="34">
        <v>0</v>
      </c>
      <c r="D16" s="34">
        <v>0</v>
      </c>
      <c r="E16" s="34">
        <v>0</v>
      </c>
      <c r="F16" s="48">
        <f t="shared" si="3"/>
        <v>0</v>
      </c>
      <c r="G16" s="34">
        <v>0</v>
      </c>
      <c r="H16" s="35">
        <f t="shared" si="2"/>
        <v>0</v>
      </c>
      <c r="I16" s="36">
        <f t="shared" si="4"/>
        <v>1</v>
      </c>
      <c r="J16" s="25">
        <v>8</v>
      </c>
      <c r="K16" s="37">
        <f t="shared" si="5"/>
        <v>8</v>
      </c>
    </row>
    <row r="17" spans="1:11" ht="18" customHeight="1">
      <c r="A17" s="22">
        <f t="shared" si="1"/>
        <v>7</v>
      </c>
      <c r="B17" s="4" t="s">
        <v>57</v>
      </c>
      <c r="C17" s="34">
        <v>0</v>
      </c>
      <c r="D17" s="34">
        <v>0</v>
      </c>
      <c r="E17" s="34">
        <v>0</v>
      </c>
      <c r="F17" s="48">
        <f t="shared" si="3"/>
        <v>0</v>
      </c>
      <c r="G17" s="34">
        <v>0</v>
      </c>
      <c r="H17" s="35">
        <f t="shared" si="2"/>
        <v>0</v>
      </c>
      <c r="I17" s="36">
        <f t="shared" si="4"/>
        <v>1</v>
      </c>
      <c r="J17" s="25">
        <v>8</v>
      </c>
      <c r="K17" s="37">
        <f t="shared" si="5"/>
        <v>8</v>
      </c>
    </row>
    <row r="18" spans="1:11" ht="18" customHeight="1">
      <c r="A18" s="22">
        <f t="shared" si="1"/>
        <v>8</v>
      </c>
      <c r="B18" s="4" t="s">
        <v>58</v>
      </c>
      <c r="C18" s="34">
        <v>0</v>
      </c>
      <c r="D18" s="34">
        <v>0</v>
      </c>
      <c r="E18" s="34">
        <v>0</v>
      </c>
      <c r="F18" s="48">
        <f t="shared" si="3"/>
        <v>0</v>
      </c>
      <c r="G18" s="34">
        <v>0</v>
      </c>
      <c r="H18" s="35">
        <f t="shared" si="2"/>
        <v>0</v>
      </c>
      <c r="I18" s="36">
        <f t="shared" si="4"/>
        <v>1</v>
      </c>
      <c r="J18" s="25">
        <v>8</v>
      </c>
      <c r="K18" s="37">
        <f t="shared" si="5"/>
        <v>8</v>
      </c>
    </row>
    <row r="19" spans="1:11" ht="18" customHeight="1">
      <c r="A19" s="22">
        <f t="shared" si="1"/>
        <v>9</v>
      </c>
      <c r="B19" s="4" t="s">
        <v>59</v>
      </c>
      <c r="C19" s="34">
        <v>0</v>
      </c>
      <c r="D19" s="34">
        <v>0</v>
      </c>
      <c r="E19" s="34">
        <v>0</v>
      </c>
      <c r="F19" s="48">
        <f t="shared" si="3"/>
        <v>0</v>
      </c>
      <c r="G19" s="34">
        <v>0</v>
      </c>
      <c r="H19" s="35">
        <f t="shared" si="2"/>
        <v>0</v>
      </c>
      <c r="I19" s="36">
        <f t="shared" si="4"/>
        <v>1</v>
      </c>
      <c r="J19" s="25">
        <v>8</v>
      </c>
      <c r="K19" s="37">
        <f t="shared" si="5"/>
        <v>8</v>
      </c>
    </row>
    <row r="20" spans="1:11" ht="18" customHeight="1">
      <c r="A20" s="22">
        <f t="shared" si="1"/>
        <v>10</v>
      </c>
      <c r="B20" s="4" t="s">
        <v>60</v>
      </c>
      <c r="C20" s="34">
        <v>0</v>
      </c>
      <c r="D20" s="34">
        <v>0</v>
      </c>
      <c r="E20" s="34">
        <v>0</v>
      </c>
      <c r="F20" s="48">
        <f t="shared" si="3"/>
        <v>0</v>
      </c>
      <c r="G20" s="34">
        <v>0</v>
      </c>
      <c r="H20" s="35">
        <f t="shared" si="2"/>
        <v>0</v>
      </c>
      <c r="I20" s="36">
        <f t="shared" si="4"/>
        <v>1</v>
      </c>
      <c r="J20" s="25">
        <v>6</v>
      </c>
      <c r="K20" s="37">
        <f t="shared" si="5"/>
        <v>6</v>
      </c>
    </row>
    <row r="21" spans="1:11" ht="18" customHeight="1">
      <c r="A21" s="22">
        <f t="shared" si="1"/>
        <v>11</v>
      </c>
      <c r="B21" s="49" t="s">
        <v>61</v>
      </c>
      <c r="C21" s="34">
        <v>0</v>
      </c>
      <c r="D21" s="34">
        <v>0</v>
      </c>
      <c r="E21" s="34">
        <v>0</v>
      </c>
      <c r="F21" s="48">
        <f t="shared" si="3"/>
        <v>0</v>
      </c>
      <c r="G21" s="34">
        <v>0</v>
      </c>
      <c r="H21" s="35">
        <f t="shared" si="2"/>
        <v>0</v>
      </c>
      <c r="I21" s="36">
        <f t="shared" si="4"/>
        <v>1</v>
      </c>
      <c r="J21" s="25">
        <v>5</v>
      </c>
      <c r="K21" s="37">
        <f t="shared" si="5"/>
        <v>5</v>
      </c>
    </row>
    <row r="22" spans="1:11" ht="18" customHeight="1">
      <c r="A22" s="22">
        <f t="shared" si="1"/>
        <v>12</v>
      </c>
      <c r="B22" s="4" t="s">
        <v>62</v>
      </c>
      <c r="C22" s="34">
        <v>0</v>
      </c>
      <c r="D22" s="34">
        <v>0</v>
      </c>
      <c r="E22" s="34">
        <v>0</v>
      </c>
      <c r="F22" s="48">
        <f t="shared" si="3"/>
        <v>0</v>
      </c>
      <c r="G22" s="34">
        <v>0</v>
      </c>
      <c r="H22" s="35">
        <f t="shared" si="2"/>
        <v>0</v>
      </c>
      <c r="I22" s="36">
        <f t="shared" si="4"/>
        <v>1</v>
      </c>
      <c r="J22" s="25">
        <v>5</v>
      </c>
      <c r="K22" s="37">
        <f t="shared" si="5"/>
        <v>5</v>
      </c>
    </row>
    <row r="23" spans="1:11" ht="18" customHeight="1">
      <c r="A23" s="22">
        <f t="shared" si="1"/>
        <v>13</v>
      </c>
      <c r="B23" s="4" t="s">
        <v>63</v>
      </c>
      <c r="C23" s="34">
        <v>0</v>
      </c>
      <c r="D23" s="34">
        <v>0</v>
      </c>
      <c r="E23" s="34">
        <v>0</v>
      </c>
      <c r="F23" s="48">
        <f t="shared" si="3"/>
        <v>0</v>
      </c>
      <c r="G23" s="34">
        <v>0</v>
      </c>
      <c r="H23" s="35">
        <f t="shared" si="2"/>
        <v>0</v>
      </c>
      <c r="I23" s="36">
        <f t="shared" si="4"/>
        <v>1</v>
      </c>
      <c r="J23" s="25">
        <v>4</v>
      </c>
      <c r="K23" s="37">
        <f t="shared" si="5"/>
        <v>4</v>
      </c>
    </row>
    <row r="24" spans="1:11" ht="18" customHeight="1">
      <c r="A24" s="22">
        <f t="shared" si="1"/>
        <v>14</v>
      </c>
      <c r="B24" s="4" t="s">
        <v>64</v>
      </c>
      <c r="C24" s="34">
        <v>0</v>
      </c>
      <c r="D24" s="34">
        <v>0</v>
      </c>
      <c r="E24" s="34">
        <v>0</v>
      </c>
      <c r="F24" s="48">
        <f t="shared" si="3"/>
        <v>0</v>
      </c>
      <c r="G24" s="34">
        <v>0</v>
      </c>
      <c r="H24" s="35">
        <f t="shared" si="2"/>
        <v>0</v>
      </c>
      <c r="I24" s="36">
        <f t="shared" si="4"/>
        <v>1</v>
      </c>
      <c r="J24" s="25">
        <v>5</v>
      </c>
      <c r="K24" s="37">
        <f t="shared" si="5"/>
        <v>5</v>
      </c>
    </row>
    <row r="25" spans="1:11" ht="18" customHeight="1">
      <c r="A25" s="22">
        <f t="shared" si="1"/>
        <v>15</v>
      </c>
      <c r="B25" s="4" t="s">
        <v>65</v>
      </c>
      <c r="C25" s="34">
        <v>0</v>
      </c>
      <c r="D25" s="34">
        <v>0</v>
      </c>
      <c r="E25" s="34">
        <v>0</v>
      </c>
      <c r="F25" s="48">
        <f t="shared" si="3"/>
        <v>0</v>
      </c>
      <c r="G25" s="34">
        <v>0</v>
      </c>
      <c r="H25" s="35">
        <f t="shared" si="2"/>
        <v>0</v>
      </c>
      <c r="I25" s="36">
        <f t="shared" si="4"/>
        <v>1</v>
      </c>
      <c r="J25" s="25">
        <v>4</v>
      </c>
      <c r="K25" s="37">
        <f t="shared" si="5"/>
        <v>4</v>
      </c>
    </row>
    <row r="26" spans="1:11" ht="18" customHeight="1">
      <c r="A26" s="22">
        <f t="shared" si="1"/>
        <v>16</v>
      </c>
      <c r="B26" s="4" t="s">
        <v>66</v>
      </c>
      <c r="C26" s="34">
        <v>0</v>
      </c>
      <c r="D26" s="25" t="s">
        <v>34</v>
      </c>
      <c r="E26" s="25" t="s">
        <v>34</v>
      </c>
      <c r="F26" s="26" t="s">
        <v>34</v>
      </c>
      <c r="G26" s="25" t="s">
        <v>34</v>
      </c>
      <c r="H26" s="25" t="s">
        <v>34</v>
      </c>
      <c r="I26" s="25" t="s">
        <v>34</v>
      </c>
      <c r="J26" s="25">
        <v>5</v>
      </c>
      <c r="K26" s="37">
        <f>IF(C26&lt;=180,5,180/C26*5)</f>
        <v>5</v>
      </c>
    </row>
    <row r="27" spans="1:11" ht="18" customHeight="1">
      <c r="A27" s="22">
        <f t="shared" si="1"/>
        <v>17</v>
      </c>
      <c r="B27" s="4" t="s">
        <v>67</v>
      </c>
      <c r="C27" s="34">
        <v>0</v>
      </c>
      <c r="D27" s="25" t="s">
        <v>34</v>
      </c>
      <c r="E27" s="25" t="s">
        <v>34</v>
      </c>
      <c r="F27" s="26" t="s">
        <v>34</v>
      </c>
      <c r="G27" s="25" t="s">
        <v>34</v>
      </c>
      <c r="H27" s="25" t="s">
        <v>34</v>
      </c>
      <c r="I27" s="25" t="s">
        <v>34</v>
      </c>
      <c r="J27" s="25">
        <v>3</v>
      </c>
      <c r="K27" s="37">
        <f>IF(C27&lt;=3,3,3/C27*3)</f>
        <v>3</v>
      </c>
    </row>
    <row r="28" spans="1:11" ht="18" customHeight="1">
      <c r="A28" s="22">
        <f t="shared" si="1"/>
        <v>18</v>
      </c>
      <c r="B28" s="4" t="s">
        <v>68</v>
      </c>
      <c r="C28" s="34">
        <v>0</v>
      </c>
      <c r="D28" s="25" t="s">
        <v>34</v>
      </c>
      <c r="E28" s="25" t="s">
        <v>34</v>
      </c>
      <c r="F28" s="26" t="s">
        <v>34</v>
      </c>
      <c r="G28" s="25" t="s">
        <v>34</v>
      </c>
      <c r="H28" s="25" t="s">
        <v>34</v>
      </c>
      <c r="I28" s="25" t="s">
        <v>34</v>
      </c>
      <c r="J28" s="25">
        <v>5</v>
      </c>
      <c r="K28" s="37">
        <f>IF(C28&lt;=0.005,5,0.005/C28*5)</f>
        <v>5</v>
      </c>
    </row>
    <row r="29" spans="1:11" s="54" customFormat="1" ht="28.5">
      <c r="A29" s="22">
        <f t="shared" si="1"/>
        <v>19</v>
      </c>
      <c r="B29" s="50" t="s">
        <v>69</v>
      </c>
      <c r="C29" s="51">
        <f aca="true" t="shared" si="6" ref="C29:H29">SUM(C13:C25)</f>
        <v>0</v>
      </c>
      <c r="D29" s="51">
        <f t="shared" si="6"/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52">
        <f t="shared" si="6"/>
        <v>0</v>
      </c>
      <c r="I29" s="53">
        <f>IF(F29=0,1,G29/F29)</f>
        <v>1</v>
      </c>
      <c r="J29" s="25" t="s">
        <v>34</v>
      </c>
      <c r="K29" s="25" t="s">
        <v>34</v>
      </c>
    </row>
    <row r="30" spans="1:11" s="54" customFormat="1" ht="18" customHeight="1">
      <c r="A30" s="22">
        <f t="shared" si="1"/>
        <v>20</v>
      </c>
      <c r="B30" s="118" t="s">
        <v>70</v>
      </c>
      <c r="C30" s="118"/>
      <c r="D30" s="118"/>
      <c r="E30" s="118"/>
      <c r="F30" s="118"/>
      <c r="G30" s="118"/>
      <c r="H30" s="118"/>
      <c r="I30" s="118"/>
      <c r="J30" s="118"/>
      <c r="K30" s="55">
        <f>K7+SUM(K13:K28)</f>
        <v>100</v>
      </c>
    </row>
    <row r="31" spans="2:11" ht="14.25">
      <c r="B31" s="56"/>
      <c r="C31" s="2"/>
      <c r="D31" s="2"/>
      <c r="E31" s="2"/>
      <c r="F31" s="21"/>
      <c r="G31" s="2"/>
      <c r="H31" s="2"/>
      <c r="I31" s="2"/>
      <c r="J31" s="2"/>
      <c r="K31" s="2"/>
    </row>
    <row r="32" spans="1:11" s="1" customFormat="1" ht="14.25">
      <c r="A32" s="8" t="s">
        <v>71</v>
      </c>
      <c r="B32" s="57"/>
      <c r="C32" s="57"/>
      <c r="D32" s="57"/>
      <c r="E32" s="57"/>
      <c r="F32" s="58"/>
      <c r="G32" s="57"/>
      <c r="H32" s="57"/>
      <c r="I32" s="2"/>
      <c r="J32" s="2"/>
      <c r="K32" s="17"/>
    </row>
    <row r="33" spans="1:11" s="1" customFormat="1" ht="14.25">
      <c r="A33" s="119" t="s">
        <v>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s="1" customFormat="1" ht="14.25" customHeight="1">
      <c r="A34" s="120" t="s">
        <v>73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s="1" customFormat="1" ht="14.25">
      <c r="A35" s="59"/>
      <c r="B35" s="59"/>
      <c r="C35" s="59"/>
      <c r="D35" s="59"/>
      <c r="E35" s="59"/>
      <c r="F35" s="60"/>
      <c r="G35" s="59"/>
      <c r="H35" s="59"/>
      <c r="I35" s="59"/>
      <c r="J35" s="59"/>
      <c r="K35" s="59"/>
    </row>
    <row r="36" spans="1:10" ht="14.25">
      <c r="A36" s="8" t="s">
        <v>74</v>
      </c>
      <c r="B36" s="57"/>
      <c r="C36" s="57"/>
      <c r="D36" s="57"/>
      <c r="E36" s="57"/>
      <c r="F36" s="58"/>
      <c r="G36" s="57"/>
      <c r="H36" s="57"/>
      <c r="I36" s="2"/>
      <c r="J36" s="2"/>
    </row>
    <row r="37" spans="1:10" s="54" customFormat="1" ht="15.75" customHeight="1">
      <c r="A37" s="121" t="s">
        <v>75</v>
      </c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1" s="54" customFormat="1" ht="30" customHeight="1">
      <c r="A38" s="122" t="s">
        <v>76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1:10" ht="15" customHeight="1">
      <c r="A39" s="122" t="s">
        <v>77</v>
      </c>
      <c r="B39" s="122"/>
      <c r="C39" s="122"/>
      <c r="D39" s="122"/>
      <c r="E39" s="122"/>
      <c r="F39" s="122"/>
      <c r="G39" s="122"/>
      <c r="H39" s="122"/>
      <c r="I39" s="122"/>
      <c r="J39" s="122"/>
    </row>
    <row r="40" spans="1:7" ht="15.75" customHeight="1">
      <c r="A40" s="123" t="s">
        <v>78</v>
      </c>
      <c r="B40" s="123"/>
      <c r="C40" s="123"/>
      <c r="D40" s="123"/>
      <c r="E40" s="123"/>
      <c r="F40" s="123"/>
      <c r="G40" s="123"/>
    </row>
    <row r="41" spans="1:7" ht="15.75" customHeight="1">
      <c r="A41" s="61" t="s">
        <v>79</v>
      </c>
      <c r="B41" s="2"/>
      <c r="C41" s="2"/>
      <c r="D41" s="2"/>
      <c r="E41" s="2"/>
      <c r="F41" s="21"/>
      <c r="G41" s="2"/>
    </row>
    <row r="42" spans="1:11" ht="30" customHeight="1">
      <c r="A42" s="122" t="s">
        <v>80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0" ht="14.25">
      <c r="A43" s="62" t="s">
        <v>81</v>
      </c>
      <c r="B43" s="62"/>
      <c r="C43" s="62"/>
      <c r="D43" s="62"/>
      <c r="E43" s="62"/>
      <c r="F43" s="10"/>
      <c r="G43" s="62"/>
      <c r="H43" s="62"/>
      <c r="I43" s="62"/>
      <c r="J43" s="62"/>
    </row>
    <row r="44" spans="1:11" ht="14.25">
      <c r="A44" s="119" t="s">
        <v>82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</row>
    <row r="45" spans="1:11" ht="14.25" customHeight="1">
      <c r="A45" s="124" t="s">
        <v>83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</row>
    <row r="46" ht="14.25">
      <c r="A46" s="17"/>
    </row>
    <row r="48" spans="1:11" s="1" customFormat="1" ht="14.25">
      <c r="A48" s="18"/>
      <c r="B48" s="63" t="s">
        <v>84</v>
      </c>
      <c r="C48" s="2"/>
      <c r="D48" s="2"/>
      <c r="E48" s="2"/>
      <c r="F48" s="21"/>
      <c r="G48" s="2"/>
      <c r="H48" s="2"/>
      <c r="I48" s="2"/>
      <c r="J48" s="17"/>
      <c r="K48" s="17"/>
    </row>
    <row r="49" spans="1:11" s="1" customFormat="1" ht="14.25">
      <c r="A49" s="18"/>
      <c r="B49" s="2"/>
      <c r="C49" s="2"/>
      <c r="D49" s="2"/>
      <c r="E49" s="2"/>
      <c r="F49" s="21"/>
      <c r="G49" s="2"/>
      <c r="H49" s="2"/>
      <c r="I49" s="2"/>
      <c r="J49" s="17"/>
      <c r="K49" s="17"/>
    </row>
    <row r="50" spans="1:11" s="1" customFormat="1" ht="14.25">
      <c r="A50" s="18"/>
      <c r="B50" s="64" t="s">
        <v>85</v>
      </c>
      <c r="C50" s="2"/>
      <c r="D50" s="2"/>
      <c r="E50" s="2"/>
      <c r="F50" s="21"/>
      <c r="G50" s="2"/>
      <c r="H50" s="2"/>
      <c r="I50" s="2"/>
      <c r="J50" s="17"/>
      <c r="K50" s="17"/>
    </row>
    <row r="51" spans="1:11" s="1" customFormat="1" ht="14.25">
      <c r="A51" s="18"/>
      <c r="B51" s="2"/>
      <c r="C51" s="2"/>
      <c r="D51" s="2"/>
      <c r="E51" s="2"/>
      <c r="F51" s="21"/>
      <c r="G51" s="2"/>
      <c r="H51" s="2"/>
      <c r="I51" s="2"/>
      <c r="J51" s="17"/>
      <c r="K51" s="17"/>
    </row>
    <row r="52" spans="1:11" s="1" customFormat="1" ht="18" customHeight="1">
      <c r="A52" s="18"/>
      <c r="B52" s="25" t="s">
        <v>86</v>
      </c>
      <c r="C52" s="25" t="s">
        <v>87</v>
      </c>
      <c r="D52" s="25" t="s">
        <v>88</v>
      </c>
      <c r="F52" s="21"/>
      <c r="G52" s="2"/>
      <c r="H52" s="2"/>
      <c r="I52" s="2"/>
      <c r="J52" s="17"/>
      <c r="K52" s="17"/>
    </row>
    <row r="53" spans="1:11" s="69" customFormat="1" ht="18" customHeight="1">
      <c r="A53" s="65"/>
      <c r="B53" s="66" t="s">
        <v>89</v>
      </c>
      <c r="C53" s="67">
        <v>0</v>
      </c>
      <c r="D53" s="68">
        <v>0</v>
      </c>
      <c r="F53" s="70"/>
      <c r="G53" s="61"/>
      <c r="H53" s="61"/>
      <c r="I53" s="61"/>
      <c r="J53" s="54"/>
      <c r="K53" s="54"/>
    </row>
    <row r="54" spans="1:11" s="69" customFormat="1" ht="18" customHeight="1">
      <c r="A54" s="65"/>
      <c r="B54" s="66" t="s">
        <v>90</v>
      </c>
      <c r="C54" s="67">
        <v>0</v>
      </c>
      <c r="D54" s="68">
        <v>0</v>
      </c>
      <c r="F54" s="70"/>
      <c r="G54" s="61"/>
      <c r="H54" s="61"/>
      <c r="I54" s="61"/>
      <c r="J54" s="54"/>
      <c r="K54" s="54"/>
    </row>
    <row r="55" spans="1:11" s="69" customFormat="1" ht="18" customHeight="1">
      <c r="A55" s="65"/>
      <c r="B55" s="66" t="s">
        <v>91</v>
      </c>
      <c r="C55" s="67">
        <v>0</v>
      </c>
      <c r="D55" s="68">
        <v>0</v>
      </c>
      <c r="F55" s="70"/>
      <c r="G55" s="61"/>
      <c r="H55" s="61"/>
      <c r="I55" s="61"/>
      <c r="J55" s="54"/>
      <c r="K55" s="54"/>
    </row>
    <row r="56" spans="1:11" s="69" customFormat="1" ht="18" customHeight="1">
      <c r="A56" s="65"/>
      <c r="B56" s="66" t="s">
        <v>92</v>
      </c>
      <c r="C56" s="67">
        <v>0</v>
      </c>
      <c r="D56" s="68">
        <v>0</v>
      </c>
      <c r="F56" s="70"/>
      <c r="G56" s="61"/>
      <c r="H56" s="61"/>
      <c r="I56" s="61"/>
      <c r="J56" s="54"/>
      <c r="K56" s="54"/>
    </row>
    <row r="57" spans="1:11" s="69" customFormat="1" ht="18" customHeight="1">
      <c r="A57" s="65"/>
      <c r="B57" s="66" t="s">
        <v>93</v>
      </c>
      <c r="C57" s="67">
        <v>0</v>
      </c>
      <c r="D57" s="68">
        <v>0</v>
      </c>
      <c r="F57" s="70"/>
      <c r="G57" s="61"/>
      <c r="H57" s="61"/>
      <c r="I57" s="61"/>
      <c r="J57" s="54"/>
      <c r="K57" s="54"/>
    </row>
    <row r="58" spans="1:11" s="1" customFormat="1" ht="14.25">
      <c r="A58" s="18"/>
      <c r="B58" s="2"/>
      <c r="C58" s="2"/>
      <c r="D58" s="2"/>
      <c r="E58" s="2"/>
      <c r="F58" s="21"/>
      <c r="G58" s="2"/>
      <c r="H58" s="2"/>
      <c r="I58" s="2"/>
      <c r="J58" s="17"/>
      <c r="K58" s="17"/>
    </row>
    <row r="59" spans="1:11" s="1" customFormat="1" ht="14.25" customHeight="1">
      <c r="A59" s="18"/>
      <c r="B59" s="122" t="s">
        <v>94</v>
      </c>
      <c r="C59" s="122"/>
      <c r="D59" s="122"/>
      <c r="E59" s="122"/>
      <c r="F59" s="122"/>
      <c r="G59" s="122"/>
      <c r="H59" s="122"/>
      <c r="I59" s="122"/>
      <c r="J59" s="17"/>
      <c r="K59" s="17"/>
    </row>
    <row r="60" spans="1:11" s="1" customFormat="1" ht="14.25">
      <c r="A60" s="18"/>
      <c r="B60" s="17"/>
      <c r="C60" s="17"/>
      <c r="D60" s="17"/>
      <c r="E60" s="17"/>
      <c r="F60" s="19"/>
      <c r="G60" s="17"/>
      <c r="H60" s="17"/>
      <c r="I60" s="17"/>
      <c r="J60" s="17"/>
      <c r="K60" s="17"/>
    </row>
    <row r="61" spans="1:11" s="1" customFormat="1" ht="14.25">
      <c r="A61" s="18"/>
      <c r="B61" s="17"/>
      <c r="C61" s="17"/>
      <c r="D61" s="17"/>
      <c r="E61" s="17"/>
      <c r="F61" s="19"/>
      <c r="G61" s="17"/>
      <c r="H61" s="17"/>
      <c r="I61" s="17"/>
      <c r="J61" s="17"/>
      <c r="K61" s="17"/>
    </row>
    <row r="62" spans="1:11" s="1" customFormat="1" ht="14.25">
      <c r="A62" s="18"/>
      <c r="B62" s="63" t="s">
        <v>95</v>
      </c>
      <c r="C62" s="2"/>
      <c r="D62" s="2"/>
      <c r="E62" s="2"/>
      <c r="F62" s="21"/>
      <c r="G62" s="2"/>
      <c r="H62" s="2"/>
      <c r="I62" s="2"/>
      <c r="J62" s="17"/>
      <c r="K62" s="17"/>
    </row>
    <row r="63" spans="1:11" s="1" customFormat="1" ht="14.25">
      <c r="A63" s="18"/>
      <c r="B63" s="2"/>
      <c r="C63" s="2"/>
      <c r="D63" s="2"/>
      <c r="E63" s="2"/>
      <c r="F63" s="21"/>
      <c r="G63" s="2"/>
      <c r="H63" s="2"/>
      <c r="I63" s="2"/>
      <c r="J63" s="17"/>
      <c r="K63" s="17"/>
    </row>
    <row r="64" spans="1:11" s="1" customFormat="1" ht="14.25">
      <c r="A64" s="18"/>
      <c r="B64" s="64" t="s">
        <v>96</v>
      </c>
      <c r="C64" s="2"/>
      <c r="D64" s="2"/>
      <c r="E64" s="2"/>
      <c r="F64" s="21"/>
      <c r="G64" s="2"/>
      <c r="H64" s="2"/>
      <c r="I64" s="2"/>
      <c r="J64" s="17"/>
      <c r="K64" s="17"/>
    </row>
    <row r="65" spans="1:11" s="1" customFormat="1" ht="14.25">
      <c r="A65" s="18"/>
      <c r="B65" s="2"/>
      <c r="C65" s="2"/>
      <c r="D65" s="2"/>
      <c r="E65" s="2"/>
      <c r="F65" s="21"/>
      <c r="G65" s="2"/>
      <c r="H65" s="2"/>
      <c r="I65" s="2"/>
      <c r="J65" s="17"/>
      <c r="K65" s="17"/>
    </row>
    <row r="66" spans="1:11" s="69" customFormat="1" ht="18" customHeight="1">
      <c r="A66" s="65"/>
      <c r="B66" s="4" t="s">
        <v>97</v>
      </c>
      <c r="C66" s="71">
        <v>0</v>
      </c>
      <c r="D66" s="72"/>
      <c r="E66" s="73"/>
      <c r="F66" s="70"/>
      <c r="G66" s="61"/>
      <c r="H66" s="61"/>
      <c r="I66" s="61"/>
      <c r="J66" s="54"/>
      <c r="K66" s="54"/>
    </row>
    <row r="67" spans="1:11" s="69" customFormat="1" ht="18" customHeight="1">
      <c r="A67" s="65"/>
      <c r="B67" s="4" t="s">
        <v>98</v>
      </c>
      <c r="C67" s="71">
        <v>0</v>
      </c>
      <c r="D67" s="72"/>
      <c r="E67" s="73"/>
      <c r="F67" s="70"/>
      <c r="G67" s="61"/>
      <c r="H67" s="61"/>
      <c r="I67" s="61"/>
      <c r="J67" s="54"/>
      <c r="K67" s="54"/>
    </row>
    <row r="68" spans="1:11" s="69" customFormat="1" ht="28.5">
      <c r="A68" s="65"/>
      <c r="B68" s="4" t="s">
        <v>99</v>
      </c>
      <c r="C68" s="74">
        <v>0.887</v>
      </c>
      <c r="D68" s="75"/>
      <c r="E68" s="73"/>
      <c r="F68" s="70"/>
      <c r="G68" s="61"/>
      <c r="H68" s="61"/>
      <c r="I68" s="61"/>
      <c r="J68" s="54"/>
      <c r="K68" s="54"/>
    </row>
    <row r="69" spans="1:11" s="1" customFormat="1" ht="14.25">
      <c r="A69" s="18"/>
      <c r="B69" s="17"/>
      <c r="C69" s="17"/>
      <c r="D69" s="17"/>
      <c r="E69" s="17"/>
      <c r="F69" s="19"/>
      <c r="G69" s="17"/>
      <c r="H69" s="17"/>
      <c r="I69" s="17"/>
      <c r="J69" s="17"/>
      <c r="K69" s="17"/>
    </row>
    <row r="70" ht="14.25">
      <c r="B70" s="17" t="s">
        <v>100</v>
      </c>
    </row>
  </sheetData>
  <sheetProtection sheet="1"/>
  <mergeCells count="18">
    <mergeCell ref="A39:J39"/>
    <mergeCell ref="A40:G40"/>
    <mergeCell ref="A42:K42"/>
    <mergeCell ref="A44:K44"/>
    <mergeCell ref="A45:K45"/>
    <mergeCell ref="B59:I59"/>
    <mergeCell ref="A9:B9"/>
    <mergeCell ref="B30:J30"/>
    <mergeCell ref="A33:K33"/>
    <mergeCell ref="A34:K34"/>
    <mergeCell ref="A37:J37"/>
    <mergeCell ref="A38:K38"/>
    <mergeCell ref="A1:K1"/>
    <mergeCell ref="A3:B3"/>
    <mergeCell ref="C4:D4"/>
    <mergeCell ref="C5:D5"/>
    <mergeCell ref="C6:D6"/>
    <mergeCell ref="C7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38">
      <selection activeCell="A28" sqref="A28:H28"/>
    </sheetView>
  </sheetViews>
  <sheetFormatPr defaultColWidth="9.140625" defaultRowHeight="15"/>
  <cols>
    <col min="1" max="8" width="20.7109375" style="1" customWidth="1"/>
    <col min="9" max="16384" width="9.140625" style="1" customWidth="1"/>
  </cols>
  <sheetData>
    <row r="1" spans="1:8" ht="15" customHeight="1">
      <c r="A1" s="125" t="s">
        <v>101</v>
      </c>
      <c r="B1" s="125"/>
      <c r="C1" s="125"/>
      <c r="D1" s="125"/>
      <c r="E1" s="125"/>
      <c r="F1" s="125"/>
      <c r="G1" s="17"/>
      <c r="H1" s="17"/>
    </row>
    <row r="2" spans="1:8" ht="14.25">
      <c r="A2" s="17"/>
      <c r="B2" s="17"/>
      <c r="C2" s="17"/>
      <c r="D2" s="17"/>
      <c r="E2" s="17"/>
      <c r="F2" s="17"/>
      <c r="G2" s="17"/>
      <c r="H2" s="17"/>
    </row>
    <row r="3" spans="1:8" ht="14.25">
      <c r="A3" s="45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17"/>
      <c r="H3" s="17"/>
    </row>
    <row r="4" spans="1:8" s="69" customFormat="1" ht="57">
      <c r="A4" s="76" t="s">
        <v>102</v>
      </c>
      <c r="B4" s="76" t="s">
        <v>103</v>
      </c>
      <c r="C4" s="76" t="s">
        <v>104</v>
      </c>
      <c r="D4" s="76" t="s">
        <v>105</v>
      </c>
      <c r="E4" s="76" t="s">
        <v>106</v>
      </c>
      <c r="F4" s="76" t="s">
        <v>107</v>
      </c>
      <c r="G4" s="54"/>
      <c r="H4" s="54"/>
    </row>
    <row r="5" spans="1:8" ht="18" customHeight="1">
      <c r="A5" s="77"/>
      <c r="B5" s="77"/>
      <c r="C5" s="77"/>
      <c r="D5" s="77"/>
      <c r="E5" s="78"/>
      <c r="F5" s="79"/>
      <c r="G5" s="17"/>
      <c r="H5" s="17"/>
    </row>
    <row r="6" spans="1:8" ht="18" customHeight="1">
      <c r="A6" s="77"/>
      <c r="B6" s="77"/>
      <c r="C6" s="77"/>
      <c r="D6" s="77"/>
      <c r="E6" s="78"/>
      <c r="F6" s="79"/>
      <c r="G6" s="17"/>
      <c r="H6" s="17"/>
    </row>
    <row r="7" spans="1:8" ht="18" customHeight="1">
      <c r="A7" s="77"/>
      <c r="B7" s="77"/>
      <c r="C7" s="77"/>
      <c r="D7" s="77"/>
      <c r="E7" s="78"/>
      <c r="F7" s="79"/>
      <c r="G7" s="17"/>
      <c r="H7" s="17"/>
    </row>
    <row r="8" spans="1:8" ht="18" customHeight="1">
      <c r="A8" s="77"/>
      <c r="B8" s="77"/>
      <c r="C8" s="77"/>
      <c r="D8" s="77"/>
      <c r="E8" s="78"/>
      <c r="F8" s="79"/>
      <c r="G8" s="17"/>
      <c r="H8" s="17"/>
    </row>
    <row r="9" spans="1:8" ht="18" customHeight="1">
      <c r="A9" s="126" t="s">
        <v>108</v>
      </c>
      <c r="B9" s="126"/>
      <c r="C9" s="126"/>
      <c r="D9" s="126"/>
      <c r="E9" s="80">
        <f>SUM(E5:E8)</f>
        <v>0</v>
      </c>
      <c r="F9" s="81">
        <f>SUM(F5:F8)</f>
        <v>0</v>
      </c>
      <c r="G9" s="17"/>
      <c r="H9" s="17"/>
    </row>
    <row r="10" spans="1:8" ht="14.25">
      <c r="A10" s="17"/>
      <c r="B10" s="17"/>
      <c r="C10" s="17"/>
      <c r="D10" s="17"/>
      <c r="E10" s="17"/>
      <c r="F10" s="17"/>
      <c r="G10" s="17"/>
      <c r="H10" s="17"/>
    </row>
    <row r="11" spans="1:8" ht="14.25">
      <c r="A11" s="82" t="s">
        <v>109</v>
      </c>
      <c r="B11" s="17"/>
      <c r="C11" s="17"/>
      <c r="D11" s="17"/>
      <c r="E11" s="17"/>
      <c r="F11" s="17"/>
      <c r="G11" s="17"/>
      <c r="H11" s="17"/>
    </row>
    <row r="12" spans="1:8" ht="30" customHeight="1">
      <c r="A12" s="127" t="s">
        <v>110</v>
      </c>
      <c r="B12" s="127"/>
      <c r="C12" s="127"/>
      <c r="D12" s="127"/>
      <c r="E12" s="127"/>
      <c r="F12" s="127"/>
      <c r="G12" s="17"/>
      <c r="H12" s="17"/>
    </row>
    <row r="13" spans="1:8" ht="30" customHeight="1">
      <c r="A13" s="127" t="s">
        <v>111</v>
      </c>
      <c r="B13" s="127"/>
      <c r="C13" s="127"/>
      <c r="D13" s="127"/>
      <c r="E13" s="127"/>
      <c r="F13" s="127"/>
      <c r="G13" s="54"/>
      <c r="H13" s="54"/>
    </row>
    <row r="14" spans="1:8" ht="14.25">
      <c r="A14" s="17" t="s">
        <v>112</v>
      </c>
      <c r="B14" s="17"/>
      <c r="C14" s="17"/>
      <c r="D14" s="17"/>
      <c r="E14" s="17"/>
      <c r="F14" s="17"/>
      <c r="G14" s="17"/>
      <c r="H14" s="17"/>
    </row>
    <row r="15" spans="1:8" ht="14.25">
      <c r="A15" s="17"/>
      <c r="B15" s="17"/>
      <c r="C15" s="17"/>
      <c r="D15" s="17"/>
      <c r="E15" s="17"/>
      <c r="F15" s="17"/>
      <c r="G15" s="17"/>
      <c r="H15" s="17"/>
    </row>
    <row r="16" spans="1:8" ht="14.25">
      <c r="A16" s="17"/>
      <c r="B16" s="17"/>
      <c r="C16" s="17"/>
      <c r="D16" s="17"/>
      <c r="E16" s="17"/>
      <c r="F16" s="17"/>
      <c r="G16" s="17"/>
      <c r="H16" s="17"/>
    </row>
    <row r="17" spans="1:8" ht="15">
      <c r="A17" s="128" t="s">
        <v>113</v>
      </c>
      <c r="B17" s="128"/>
      <c r="C17" s="128"/>
      <c r="D17" s="128"/>
      <c r="E17" s="128"/>
      <c r="F17" s="128"/>
      <c r="G17" s="17"/>
      <c r="H17" s="17"/>
    </row>
    <row r="18" spans="1:8" ht="14.25">
      <c r="A18" s="17"/>
      <c r="B18" s="17"/>
      <c r="C18" s="17"/>
      <c r="D18" s="17"/>
      <c r="E18" s="17"/>
      <c r="F18" s="17"/>
      <c r="G18" s="17"/>
      <c r="H18" s="17"/>
    </row>
    <row r="19" spans="1:8" ht="14.25">
      <c r="A19" s="45">
        <v>1</v>
      </c>
      <c r="B19" s="45">
        <v>2</v>
      </c>
      <c r="C19" s="45">
        <v>3</v>
      </c>
      <c r="D19" s="45">
        <v>4</v>
      </c>
      <c r="E19" s="45">
        <v>5</v>
      </c>
      <c r="F19" s="45">
        <v>6</v>
      </c>
      <c r="G19" s="45">
        <v>7</v>
      </c>
      <c r="H19" s="45">
        <v>8</v>
      </c>
    </row>
    <row r="20" spans="1:8" s="69" customFormat="1" ht="79.5" customHeight="1">
      <c r="A20" s="76" t="s">
        <v>114</v>
      </c>
      <c r="B20" s="76" t="s">
        <v>115</v>
      </c>
      <c r="C20" s="83" t="s">
        <v>116</v>
      </c>
      <c r="D20" s="83" t="s">
        <v>117</v>
      </c>
      <c r="E20" s="83" t="s">
        <v>118</v>
      </c>
      <c r="F20" s="83" t="s">
        <v>119</v>
      </c>
      <c r="G20" s="76" t="s">
        <v>120</v>
      </c>
      <c r="H20" s="76" t="s">
        <v>121</v>
      </c>
    </row>
    <row r="21" spans="1:8" ht="18" customHeight="1">
      <c r="A21" s="84">
        <v>42273</v>
      </c>
      <c r="B21" s="77" t="s">
        <v>122</v>
      </c>
      <c r="C21" s="77" t="s">
        <v>123</v>
      </c>
      <c r="D21" s="77" t="s">
        <v>124</v>
      </c>
      <c r="E21" s="77" t="s">
        <v>125</v>
      </c>
      <c r="F21" s="85">
        <v>0.013888888888888888</v>
      </c>
      <c r="G21" s="77">
        <v>10</v>
      </c>
      <c r="H21" s="86">
        <v>1.5</v>
      </c>
    </row>
    <row r="22" spans="1:8" ht="18" customHeight="1">
      <c r="A22" s="84">
        <v>42283</v>
      </c>
      <c r="B22" s="77" t="s">
        <v>122</v>
      </c>
      <c r="C22" s="77" t="s">
        <v>123</v>
      </c>
      <c r="D22" s="77" t="s">
        <v>124</v>
      </c>
      <c r="E22" s="77" t="s">
        <v>126</v>
      </c>
      <c r="F22" s="85">
        <v>0.024305555555555556</v>
      </c>
      <c r="G22" s="77">
        <v>10</v>
      </c>
      <c r="H22" s="86">
        <v>1.7000000000000002</v>
      </c>
    </row>
    <row r="23" spans="1:8" ht="18" customHeight="1">
      <c r="A23" s="84">
        <v>42297</v>
      </c>
      <c r="B23" s="77" t="s">
        <v>127</v>
      </c>
      <c r="C23" s="77" t="s">
        <v>128</v>
      </c>
      <c r="D23" s="77" t="s">
        <v>124</v>
      </c>
      <c r="E23" s="77" t="s">
        <v>129</v>
      </c>
      <c r="F23" s="85">
        <v>0.2013888888888889</v>
      </c>
      <c r="G23" s="77">
        <v>85</v>
      </c>
      <c r="H23" s="86">
        <v>48</v>
      </c>
    </row>
    <row r="24" spans="1:8" ht="18" customHeight="1">
      <c r="A24" s="84">
        <v>42312</v>
      </c>
      <c r="B24" s="77" t="s">
        <v>127</v>
      </c>
      <c r="C24" s="77" t="s">
        <v>123</v>
      </c>
      <c r="D24" s="77" t="s">
        <v>124</v>
      </c>
      <c r="E24" s="77" t="s">
        <v>130</v>
      </c>
      <c r="F24" s="85">
        <v>0.03125</v>
      </c>
      <c r="G24" s="77">
        <v>10</v>
      </c>
      <c r="H24" s="86">
        <v>2.1</v>
      </c>
    </row>
    <row r="25" spans="1:8" ht="14.25">
      <c r="A25" s="126" t="s">
        <v>108</v>
      </c>
      <c r="B25" s="126"/>
      <c r="C25" s="126"/>
      <c r="D25" s="126"/>
      <c r="E25" s="126"/>
      <c r="F25" s="126"/>
      <c r="G25" s="87">
        <f>SUM(G21:G24)</f>
        <v>115</v>
      </c>
      <c r="H25" s="88">
        <f>SUM(H21:H24)</f>
        <v>53.300000000000004</v>
      </c>
    </row>
    <row r="26" spans="1:8" ht="14.25">
      <c r="A26" s="17"/>
      <c r="B26" s="17"/>
      <c r="C26" s="17"/>
      <c r="D26" s="17"/>
      <c r="E26" s="17"/>
      <c r="F26" s="17"/>
      <c r="G26" s="17"/>
      <c r="H26" s="17"/>
    </row>
    <row r="27" spans="1:8" ht="14.25">
      <c r="A27" s="89" t="s">
        <v>109</v>
      </c>
      <c r="B27" s="17"/>
      <c r="C27" s="17"/>
      <c r="D27" s="17"/>
      <c r="E27" s="17"/>
      <c r="F27" s="17"/>
      <c r="G27" s="17"/>
      <c r="H27" s="17"/>
    </row>
    <row r="28" spans="1:8" ht="30" customHeight="1">
      <c r="A28" s="127" t="s">
        <v>131</v>
      </c>
      <c r="B28" s="127"/>
      <c r="C28" s="127"/>
      <c r="D28" s="127"/>
      <c r="E28" s="127"/>
      <c r="F28" s="127"/>
      <c r="G28" s="127"/>
      <c r="H28" s="127"/>
    </row>
    <row r="29" spans="1:8" ht="30" customHeight="1">
      <c r="A29" s="127" t="s">
        <v>132</v>
      </c>
      <c r="B29" s="127"/>
      <c r="C29" s="127"/>
      <c r="D29" s="127"/>
      <c r="E29" s="127"/>
      <c r="F29" s="127"/>
      <c r="G29" s="127"/>
      <c r="H29" s="127"/>
    </row>
    <row r="30" spans="1:8" ht="14.25">
      <c r="A30" s="17"/>
      <c r="B30" s="17"/>
      <c r="C30" s="17"/>
      <c r="D30" s="17"/>
      <c r="E30" s="17"/>
      <c r="F30" s="17"/>
      <c r="G30" s="17"/>
      <c r="H30" s="17"/>
    </row>
    <row r="31" spans="1:8" ht="14.25">
      <c r="A31" s="17"/>
      <c r="B31" s="17"/>
      <c r="C31" s="17"/>
      <c r="D31" s="17"/>
      <c r="E31" s="17"/>
      <c r="F31" s="17"/>
      <c r="G31" s="17"/>
      <c r="H31" s="17"/>
    </row>
    <row r="32" spans="1:8" ht="15">
      <c r="A32" s="128" t="s">
        <v>133</v>
      </c>
      <c r="B32" s="128"/>
      <c r="C32" s="128"/>
      <c r="D32" s="128"/>
      <c r="E32" s="128"/>
      <c r="F32" s="128"/>
      <c r="G32" s="17"/>
      <c r="H32" s="17"/>
    </row>
    <row r="33" spans="1:8" ht="14.25">
      <c r="A33" s="17"/>
      <c r="B33" s="17"/>
      <c r="C33" s="17"/>
      <c r="D33" s="17"/>
      <c r="E33" s="17"/>
      <c r="F33" s="17"/>
      <c r="G33" s="17"/>
      <c r="H33" s="17"/>
    </row>
    <row r="34" spans="1:8" ht="14.25">
      <c r="A34" s="47">
        <v>1</v>
      </c>
      <c r="B34" s="47">
        <v>2</v>
      </c>
      <c r="C34" s="47">
        <v>3</v>
      </c>
      <c r="D34" s="47">
        <v>4</v>
      </c>
      <c r="E34" s="47">
        <v>5</v>
      </c>
      <c r="F34" s="47">
        <v>6</v>
      </c>
      <c r="G34" s="17"/>
      <c r="H34" s="17"/>
    </row>
    <row r="35" spans="1:8" s="69" customFormat="1" ht="42.75">
      <c r="A35" s="76" t="s">
        <v>134</v>
      </c>
      <c r="B35" s="76" t="s">
        <v>135</v>
      </c>
      <c r="C35" s="76" t="s">
        <v>136</v>
      </c>
      <c r="D35" s="76" t="s">
        <v>137</v>
      </c>
      <c r="E35" s="76" t="s">
        <v>138</v>
      </c>
      <c r="F35" s="76" t="s">
        <v>139</v>
      </c>
      <c r="G35" s="54"/>
      <c r="H35" s="54"/>
    </row>
    <row r="36" spans="1:8" ht="18" customHeight="1">
      <c r="A36" s="90"/>
      <c r="B36" s="90"/>
      <c r="C36" s="90"/>
      <c r="D36" s="90"/>
      <c r="E36" s="90"/>
      <c r="F36" s="90"/>
      <c r="G36" s="17"/>
      <c r="H36" s="17"/>
    </row>
    <row r="37" spans="1:8" ht="18" customHeight="1">
      <c r="A37" s="90"/>
      <c r="B37" s="90"/>
      <c r="C37" s="90"/>
      <c r="D37" s="90"/>
      <c r="E37" s="90"/>
      <c r="F37" s="90"/>
      <c r="G37" s="17"/>
      <c r="H37" s="17"/>
    </row>
    <row r="38" spans="1:8" ht="18" customHeight="1">
      <c r="A38" s="90"/>
      <c r="B38" s="90"/>
      <c r="C38" s="90"/>
      <c r="D38" s="90"/>
      <c r="E38" s="90"/>
      <c r="F38" s="90"/>
      <c r="G38" s="17"/>
      <c r="H38" s="17"/>
    </row>
    <row r="39" spans="1:8" ht="14.25">
      <c r="A39" s="17"/>
      <c r="B39" s="17"/>
      <c r="C39" s="17"/>
      <c r="D39" s="17"/>
      <c r="E39" s="17"/>
      <c r="F39" s="17"/>
      <c r="G39" s="17"/>
      <c r="H39" s="17"/>
    </row>
    <row r="40" spans="1:8" ht="14.25">
      <c r="A40" s="91" t="s">
        <v>109</v>
      </c>
      <c r="B40" s="17"/>
      <c r="C40" s="17"/>
      <c r="D40" s="17"/>
      <c r="E40" s="17"/>
      <c r="F40" s="17"/>
      <c r="G40" s="17"/>
      <c r="H40" s="17"/>
    </row>
    <row r="41" spans="1:8" ht="14.25">
      <c r="A41" s="92" t="s">
        <v>140</v>
      </c>
      <c r="B41" s="17"/>
      <c r="C41" s="17"/>
      <c r="D41" s="17"/>
      <c r="E41" s="17"/>
      <c r="F41" s="17"/>
      <c r="G41" s="17"/>
      <c r="H41" s="17"/>
    </row>
    <row r="42" spans="1:8" ht="14.25">
      <c r="A42" s="92" t="s">
        <v>141</v>
      </c>
      <c r="B42" s="17"/>
      <c r="C42" s="17"/>
      <c r="D42" s="17"/>
      <c r="E42" s="17"/>
      <c r="F42" s="17"/>
      <c r="G42" s="17"/>
      <c r="H42" s="17"/>
    </row>
    <row r="43" spans="1:8" ht="14.25">
      <c r="A43" s="92" t="s">
        <v>142</v>
      </c>
      <c r="B43" s="17"/>
      <c r="C43" s="17"/>
      <c r="D43" s="17"/>
      <c r="E43" s="17"/>
      <c r="F43" s="17"/>
      <c r="G43" s="17"/>
      <c r="H43" s="17"/>
    </row>
    <row r="44" spans="1:8" ht="14.25">
      <c r="A44" s="92" t="s">
        <v>143</v>
      </c>
      <c r="B44" s="93"/>
      <c r="C44" s="17"/>
      <c r="D44" s="17"/>
      <c r="E44" s="17"/>
      <c r="F44" s="17"/>
      <c r="G44" s="17"/>
      <c r="H44" s="17"/>
    </row>
    <row r="45" spans="1:8" ht="14.25">
      <c r="A45" s="92" t="s">
        <v>144</v>
      </c>
      <c r="B45" s="17"/>
      <c r="C45" s="17"/>
      <c r="D45" s="17"/>
      <c r="E45" s="17"/>
      <c r="F45" s="17"/>
      <c r="G45" s="17"/>
      <c r="H45" s="17"/>
    </row>
    <row r="46" spans="1:8" ht="30" customHeight="1">
      <c r="A46" s="127" t="s">
        <v>145</v>
      </c>
      <c r="B46" s="127"/>
      <c r="C46" s="127"/>
      <c r="D46" s="127"/>
      <c r="E46" s="127"/>
      <c r="F46" s="127"/>
      <c r="G46" s="17"/>
      <c r="H46" s="17"/>
    </row>
    <row r="47" spans="1:8" ht="14.25">
      <c r="A47" s="17"/>
      <c r="B47" s="17"/>
      <c r="C47" s="17"/>
      <c r="D47" s="17"/>
      <c r="E47" s="17"/>
      <c r="F47" s="17"/>
      <c r="G47" s="17"/>
      <c r="H47" s="17"/>
    </row>
    <row r="48" spans="1:8" ht="14.25">
      <c r="A48" s="17"/>
      <c r="B48" s="17"/>
      <c r="C48" s="17"/>
      <c r="D48" s="17"/>
      <c r="E48" s="17"/>
      <c r="F48" s="17"/>
      <c r="G48" s="17"/>
      <c r="H48" s="17"/>
    </row>
    <row r="49" spans="1:8" ht="14.25">
      <c r="A49" s="17"/>
      <c r="B49" s="17"/>
      <c r="C49" s="17"/>
      <c r="D49" s="17"/>
      <c r="E49" s="17"/>
      <c r="F49" s="17"/>
      <c r="G49" s="17"/>
      <c r="H49" s="17"/>
    </row>
    <row r="50" spans="1:8" ht="14.25">
      <c r="A50" s="17"/>
      <c r="B50" s="17"/>
      <c r="C50" s="17"/>
      <c r="D50" s="17"/>
      <c r="E50" s="17"/>
      <c r="F50" s="17"/>
      <c r="G50" s="17"/>
      <c r="H50" s="17"/>
    </row>
    <row r="51" spans="1:8" ht="14.25">
      <c r="A51" s="17"/>
      <c r="B51" s="17"/>
      <c r="C51" s="17"/>
      <c r="D51" s="17"/>
      <c r="E51" s="17"/>
      <c r="F51" s="17"/>
      <c r="G51" s="17"/>
      <c r="H51" s="17"/>
    </row>
    <row r="52" spans="1:8" ht="14.25">
      <c r="A52" s="17"/>
      <c r="B52" s="17"/>
      <c r="C52" s="17"/>
      <c r="D52" s="17"/>
      <c r="E52" s="17"/>
      <c r="F52" s="17"/>
      <c r="G52" s="17"/>
      <c r="H52" s="17"/>
    </row>
    <row r="53" spans="1:8" ht="14.25">
      <c r="A53" s="17"/>
      <c r="B53" s="17"/>
      <c r="C53" s="17"/>
      <c r="D53" s="17"/>
      <c r="E53" s="17"/>
      <c r="F53" s="17"/>
      <c r="G53" s="17"/>
      <c r="H53" s="17"/>
    </row>
    <row r="54" spans="1:8" ht="14.25">
      <c r="A54" s="17"/>
      <c r="B54" s="17"/>
      <c r="C54" s="17"/>
      <c r="D54" s="17"/>
      <c r="E54" s="17"/>
      <c r="F54" s="17"/>
      <c r="G54" s="17"/>
      <c r="H54" s="17"/>
    </row>
    <row r="55" spans="1:8" ht="14.25">
      <c r="A55" s="17"/>
      <c r="B55" s="17"/>
      <c r="C55" s="17"/>
      <c r="D55" s="17"/>
      <c r="E55" s="17"/>
      <c r="F55" s="17"/>
      <c r="G55" s="17"/>
      <c r="H55" s="17"/>
    </row>
    <row r="56" spans="1:8" ht="14.25">
      <c r="A56" s="17"/>
      <c r="B56" s="17"/>
      <c r="C56" s="17"/>
      <c r="D56" s="17"/>
      <c r="E56" s="17"/>
      <c r="F56" s="17"/>
      <c r="G56" s="17"/>
      <c r="H56" s="17"/>
    </row>
    <row r="57" spans="1:8" ht="14.25">
      <c r="A57" s="17"/>
      <c r="B57" s="17"/>
      <c r="C57" s="17"/>
      <c r="D57" s="17"/>
      <c r="E57" s="17"/>
      <c r="F57" s="17"/>
      <c r="G57" s="17"/>
      <c r="H57" s="17"/>
    </row>
    <row r="58" spans="1:8" ht="14.25">
      <c r="A58" s="17"/>
      <c r="B58" s="17"/>
      <c r="C58" s="17"/>
      <c r="D58" s="17"/>
      <c r="E58" s="17"/>
      <c r="F58" s="17"/>
      <c r="G58" s="17"/>
      <c r="H58" s="17"/>
    </row>
    <row r="59" spans="1:8" ht="14.25">
      <c r="A59" s="17"/>
      <c r="B59" s="17"/>
      <c r="C59" s="17"/>
      <c r="D59" s="17"/>
      <c r="E59" s="17"/>
      <c r="F59" s="17"/>
      <c r="G59" s="17"/>
      <c r="H59" s="17"/>
    </row>
    <row r="60" spans="1:8" ht="14.25">
      <c r="A60" s="17"/>
      <c r="B60" s="17"/>
      <c r="C60" s="17"/>
      <c r="D60" s="17"/>
      <c r="E60" s="17"/>
      <c r="F60" s="17"/>
      <c r="G60" s="17"/>
      <c r="H60" s="17"/>
    </row>
    <row r="61" spans="1:8" ht="14.25">
      <c r="A61" s="17"/>
      <c r="B61" s="17"/>
      <c r="C61" s="17"/>
      <c r="D61" s="17"/>
      <c r="E61" s="17"/>
      <c r="F61" s="17"/>
      <c r="G61" s="17"/>
      <c r="H61" s="17"/>
    </row>
    <row r="62" spans="1:8" ht="14.25">
      <c r="A62" s="17"/>
      <c r="B62" s="17"/>
      <c r="C62" s="17"/>
      <c r="D62" s="17"/>
      <c r="E62" s="17"/>
      <c r="F62" s="17"/>
      <c r="G62" s="17"/>
      <c r="H62" s="17"/>
    </row>
    <row r="63" spans="1:8" ht="14.25">
      <c r="A63" s="17"/>
      <c r="B63" s="17"/>
      <c r="C63" s="17"/>
      <c r="D63" s="17"/>
      <c r="E63" s="17"/>
      <c r="F63" s="17"/>
      <c r="G63" s="17"/>
      <c r="H63" s="17"/>
    </row>
    <row r="64" spans="1:8" ht="14.25">
      <c r="A64" s="17"/>
      <c r="B64" s="17"/>
      <c r="C64" s="17"/>
      <c r="D64" s="17"/>
      <c r="E64" s="17"/>
      <c r="F64" s="17"/>
      <c r="G64" s="17"/>
      <c r="H64" s="17"/>
    </row>
    <row r="65" spans="1:8" ht="14.25">
      <c r="A65" s="17"/>
      <c r="B65" s="17"/>
      <c r="C65" s="17"/>
      <c r="D65" s="17"/>
      <c r="E65" s="17"/>
      <c r="F65" s="17"/>
      <c r="G65" s="17"/>
      <c r="H65" s="17"/>
    </row>
    <row r="66" spans="1:8" ht="14.25">
      <c r="A66" s="17"/>
      <c r="B66" s="17"/>
      <c r="C66" s="17"/>
      <c r="D66" s="17"/>
      <c r="E66" s="17"/>
      <c r="F66" s="17"/>
      <c r="G66" s="17"/>
      <c r="H66" s="17"/>
    </row>
    <row r="67" spans="1:8" ht="14.25">
      <c r="A67" s="17"/>
      <c r="B67" s="17"/>
      <c r="C67" s="17"/>
      <c r="D67" s="17"/>
      <c r="E67" s="17"/>
      <c r="F67" s="17"/>
      <c r="G67" s="17"/>
      <c r="H67" s="17"/>
    </row>
    <row r="68" spans="1:8" ht="14.25">
      <c r="A68" s="17"/>
      <c r="B68" s="17"/>
      <c r="C68" s="17"/>
      <c r="D68" s="17"/>
      <c r="E68" s="17"/>
      <c r="F68" s="17"/>
      <c r="G68" s="17"/>
      <c r="H68" s="17"/>
    </row>
    <row r="69" spans="1:8" ht="14.25">
      <c r="A69" s="17"/>
      <c r="B69" s="17"/>
      <c r="C69" s="17"/>
      <c r="D69" s="17"/>
      <c r="E69" s="17"/>
      <c r="F69" s="17"/>
      <c r="G69" s="17"/>
      <c r="H69" s="17"/>
    </row>
    <row r="70" spans="1:8" ht="14.25">
      <c r="A70" s="17"/>
      <c r="B70" s="17"/>
      <c r="C70" s="17"/>
      <c r="D70" s="17"/>
      <c r="E70" s="17"/>
      <c r="F70" s="17"/>
      <c r="G70" s="17"/>
      <c r="H70" s="17"/>
    </row>
    <row r="71" spans="1:8" ht="14.25">
      <c r="A71" s="17"/>
      <c r="B71" s="17"/>
      <c r="C71" s="17"/>
      <c r="D71" s="17"/>
      <c r="E71" s="17"/>
      <c r="F71" s="17"/>
      <c r="G71" s="17"/>
      <c r="H71" s="17"/>
    </row>
    <row r="72" spans="1:8" ht="14.25">
      <c r="A72" s="17"/>
      <c r="B72" s="17"/>
      <c r="C72" s="17"/>
      <c r="D72" s="17"/>
      <c r="E72" s="17"/>
      <c r="F72" s="17"/>
      <c r="G72" s="17"/>
      <c r="H72" s="17"/>
    </row>
    <row r="73" spans="1:8" ht="14.25">
      <c r="A73" s="17"/>
      <c r="B73" s="17"/>
      <c r="C73" s="17"/>
      <c r="D73" s="17"/>
      <c r="E73" s="17"/>
      <c r="F73" s="17"/>
      <c r="G73" s="17"/>
      <c r="H73" s="17"/>
    </row>
    <row r="74" spans="1:8" ht="14.25">
      <c r="A74" s="17"/>
      <c r="B74" s="17"/>
      <c r="C74" s="17"/>
      <c r="D74" s="17"/>
      <c r="E74" s="17"/>
      <c r="F74" s="17"/>
      <c r="G74" s="17"/>
      <c r="H74" s="17"/>
    </row>
    <row r="75" spans="1:8" ht="14.25">
      <c r="A75" s="17"/>
      <c r="B75" s="17"/>
      <c r="C75" s="17"/>
      <c r="D75" s="17"/>
      <c r="E75" s="17"/>
      <c r="F75" s="17"/>
      <c r="G75" s="17"/>
      <c r="H75" s="17"/>
    </row>
    <row r="76" spans="1:8" ht="14.25">
      <c r="A76" s="17"/>
      <c r="B76" s="17"/>
      <c r="C76" s="17"/>
      <c r="D76" s="17"/>
      <c r="E76" s="17"/>
      <c r="F76" s="17"/>
      <c r="G76" s="17"/>
      <c r="H76" s="17"/>
    </row>
    <row r="77" spans="1:8" ht="14.25">
      <c r="A77" s="17"/>
      <c r="B77" s="17"/>
      <c r="C77" s="17"/>
      <c r="D77" s="17"/>
      <c r="E77" s="17"/>
      <c r="F77" s="17"/>
      <c r="G77" s="17"/>
      <c r="H77" s="17"/>
    </row>
    <row r="78" spans="1:8" ht="14.25">
      <c r="A78" s="17"/>
      <c r="B78" s="17"/>
      <c r="C78" s="17"/>
      <c r="D78" s="17"/>
      <c r="E78" s="17"/>
      <c r="F78" s="17"/>
      <c r="G78" s="17"/>
      <c r="H78" s="17"/>
    </row>
    <row r="79" spans="1:8" ht="14.25">
      <c r="A79" s="17"/>
      <c r="B79" s="17"/>
      <c r="C79" s="17"/>
      <c r="D79" s="17"/>
      <c r="E79" s="17"/>
      <c r="F79" s="17"/>
      <c r="G79" s="17"/>
      <c r="H79" s="17"/>
    </row>
    <row r="80" spans="1:8" ht="14.25">
      <c r="A80" s="17"/>
      <c r="B80" s="17"/>
      <c r="C80" s="17"/>
      <c r="D80" s="17"/>
      <c r="E80" s="17"/>
      <c r="F80" s="17"/>
      <c r="G80" s="17"/>
      <c r="H80" s="17"/>
    </row>
    <row r="81" spans="1:8" ht="14.25">
      <c r="A81" s="17"/>
      <c r="B81" s="17"/>
      <c r="C81" s="17"/>
      <c r="D81" s="17"/>
      <c r="E81" s="17"/>
      <c r="F81" s="17"/>
      <c r="G81" s="17"/>
      <c r="H81" s="17"/>
    </row>
    <row r="82" spans="1:8" ht="14.25">
      <c r="A82" s="17"/>
      <c r="B82" s="17"/>
      <c r="C82" s="17"/>
      <c r="D82" s="17"/>
      <c r="E82" s="17"/>
      <c r="F82" s="17"/>
      <c r="G82" s="17"/>
      <c r="H82" s="17"/>
    </row>
    <row r="83" spans="1:8" ht="14.25">
      <c r="A83" s="17"/>
      <c r="B83" s="17"/>
      <c r="C83" s="17"/>
      <c r="D83" s="17"/>
      <c r="E83" s="17"/>
      <c r="F83" s="17"/>
      <c r="G83" s="17"/>
      <c r="H83" s="17"/>
    </row>
    <row r="84" spans="1:8" ht="14.25">
      <c r="A84" s="17"/>
      <c r="B84" s="17"/>
      <c r="C84" s="17"/>
      <c r="D84" s="17"/>
      <c r="E84" s="17"/>
      <c r="F84" s="17"/>
      <c r="G84" s="17"/>
      <c r="H84" s="17"/>
    </row>
    <row r="85" spans="1:8" ht="14.25">
      <c r="A85" s="17"/>
      <c r="B85" s="17"/>
      <c r="C85" s="17"/>
      <c r="D85" s="17"/>
      <c r="E85" s="17"/>
      <c r="F85" s="17"/>
      <c r="G85" s="17"/>
      <c r="H85" s="17"/>
    </row>
    <row r="86" spans="1:8" ht="14.25">
      <c r="A86" s="17"/>
      <c r="B86" s="17"/>
      <c r="C86" s="17"/>
      <c r="D86" s="17"/>
      <c r="E86" s="17"/>
      <c r="F86" s="17"/>
      <c r="G86" s="17"/>
      <c r="H86" s="17"/>
    </row>
    <row r="87" spans="1:8" ht="14.25">
      <c r="A87" s="17"/>
      <c r="B87" s="17"/>
      <c r="C87" s="17"/>
      <c r="D87" s="17"/>
      <c r="E87" s="17"/>
      <c r="F87" s="17"/>
      <c r="G87" s="17"/>
      <c r="H87" s="17"/>
    </row>
    <row r="88" spans="1:8" ht="14.25">
      <c r="A88" s="17"/>
      <c r="B88" s="17"/>
      <c r="C88" s="17"/>
      <c r="D88" s="17"/>
      <c r="E88" s="17"/>
      <c r="F88" s="17"/>
      <c r="G88" s="17"/>
      <c r="H88" s="17"/>
    </row>
    <row r="89" spans="1:8" ht="14.25">
      <c r="A89" s="17"/>
      <c r="B89" s="17"/>
      <c r="C89" s="17"/>
      <c r="D89" s="17"/>
      <c r="E89" s="17"/>
      <c r="F89" s="17"/>
      <c r="G89" s="17"/>
      <c r="H89" s="17"/>
    </row>
    <row r="90" spans="1:8" ht="14.25">
      <c r="A90" s="17"/>
      <c r="B90" s="17"/>
      <c r="C90" s="17"/>
      <c r="D90" s="17"/>
      <c r="E90" s="17"/>
      <c r="F90" s="17"/>
      <c r="G90" s="17"/>
      <c r="H90" s="17"/>
    </row>
    <row r="91" spans="1:8" ht="14.25">
      <c r="A91" s="17"/>
      <c r="B91" s="17"/>
      <c r="C91" s="17"/>
      <c r="D91" s="17"/>
      <c r="E91" s="17"/>
      <c r="F91" s="17"/>
      <c r="G91" s="17"/>
      <c r="H91" s="17"/>
    </row>
  </sheetData>
  <sheetProtection selectLockedCells="1" selectUnlockedCells="1"/>
  <mergeCells count="10">
    <mergeCell ref="A28:H28"/>
    <mergeCell ref="A29:H29"/>
    <mergeCell ref="A32:F32"/>
    <mergeCell ref="A46:F46"/>
    <mergeCell ref="A1:F1"/>
    <mergeCell ref="A9:D9"/>
    <mergeCell ref="A12:F12"/>
    <mergeCell ref="A13:F13"/>
    <mergeCell ref="A17:F17"/>
    <mergeCell ref="A25:F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77.28125" style="69" customWidth="1"/>
    <col min="2" max="2" width="23.421875" style="69" customWidth="1"/>
    <col min="3" max="16384" width="9.140625" style="69" customWidth="1"/>
  </cols>
  <sheetData>
    <row r="1" spans="1:2" ht="15">
      <c r="A1" s="129" t="s">
        <v>146</v>
      </c>
      <c r="B1" s="129"/>
    </row>
    <row r="2" ht="14.25">
      <c r="A2" s="94"/>
    </row>
    <row r="3" spans="1:2" ht="42.75">
      <c r="A3" s="95" t="s">
        <v>147</v>
      </c>
      <c r="B3" s="95" t="s">
        <v>148</v>
      </c>
    </row>
    <row r="4" spans="1:2" ht="18" customHeight="1">
      <c r="A4" s="96" t="s">
        <v>149</v>
      </c>
      <c r="B4" s="97"/>
    </row>
    <row r="5" spans="1:2" ht="18" customHeight="1">
      <c r="A5" s="98" t="s">
        <v>150</v>
      </c>
      <c r="B5" s="97"/>
    </row>
    <row r="6" spans="1:2" ht="18" customHeight="1">
      <c r="A6" s="96" t="s">
        <v>151</v>
      </c>
      <c r="B6" s="97"/>
    </row>
    <row r="7" spans="1:2" ht="18" customHeight="1">
      <c r="A7" s="98" t="s">
        <v>152</v>
      </c>
      <c r="B7" s="97"/>
    </row>
    <row r="8" spans="1:2" ht="18" customHeight="1">
      <c r="A8" s="98" t="s">
        <v>153</v>
      </c>
      <c r="B8" s="97"/>
    </row>
    <row r="9" spans="1:2" ht="18" customHeight="1">
      <c r="A9" s="98" t="s">
        <v>154</v>
      </c>
      <c r="B9" s="97"/>
    </row>
    <row r="10" spans="1:2" ht="18" customHeight="1">
      <c r="A10" s="98" t="s">
        <v>155</v>
      </c>
      <c r="B10" s="97"/>
    </row>
    <row r="11" spans="1:2" ht="18" customHeight="1">
      <c r="A11" s="98" t="s">
        <v>156</v>
      </c>
      <c r="B11" s="97"/>
    </row>
    <row r="12" spans="1:2" ht="18" customHeight="1">
      <c r="A12" s="98" t="s">
        <v>157</v>
      </c>
      <c r="B12" s="97"/>
    </row>
    <row r="13" spans="1:2" ht="18" customHeight="1">
      <c r="A13" s="98" t="s">
        <v>158</v>
      </c>
      <c r="B13" s="97"/>
    </row>
    <row r="14" spans="1:2" ht="18" customHeight="1">
      <c r="A14" s="98" t="s">
        <v>159</v>
      </c>
      <c r="B14" s="97"/>
    </row>
    <row r="15" spans="1:2" ht="18" customHeight="1">
      <c r="A15" s="98" t="s">
        <v>160</v>
      </c>
      <c r="B15" s="97"/>
    </row>
    <row r="16" spans="1:2" ht="18" customHeight="1">
      <c r="A16" s="98" t="s">
        <v>161</v>
      </c>
      <c r="B16" s="97"/>
    </row>
    <row r="17" spans="1:2" ht="18" customHeight="1">
      <c r="A17" s="99" t="s">
        <v>108</v>
      </c>
      <c r="B17" s="100">
        <f>SUM(B4:B16)</f>
        <v>0</v>
      </c>
    </row>
    <row r="19" ht="14.25">
      <c r="A19" s="101" t="s">
        <v>109</v>
      </c>
    </row>
    <row r="20" spans="1:2" ht="31.5" customHeight="1">
      <c r="A20" s="130" t="s">
        <v>162</v>
      </c>
      <c r="B20" s="130"/>
    </row>
    <row r="21" s="54" customFormat="1" ht="14.25"/>
    <row r="22" s="54" customFormat="1" ht="14.25"/>
    <row r="23" s="54" customFormat="1" ht="14.25"/>
    <row r="24" s="54" customFormat="1" ht="14.25"/>
    <row r="25" s="54" customFormat="1" ht="14.25"/>
    <row r="26" s="54" customFormat="1" ht="14.25"/>
    <row r="27" s="54" customFormat="1" ht="14.25"/>
    <row r="28" s="54" customFormat="1" ht="14.25"/>
    <row r="29" s="54" customFormat="1" ht="14.25"/>
    <row r="30" s="54" customFormat="1" ht="14.25"/>
    <row r="31" s="54" customFormat="1" ht="14.25"/>
    <row r="32" s="54" customFormat="1" ht="14.25"/>
    <row r="33" s="54" customFormat="1" ht="14.25"/>
    <row r="34" s="54" customFormat="1" ht="14.25"/>
    <row r="35" s="54" customFormat="1" ht="14.25"/>
    <row r="36" s="54" customFormat="1" ht="14.25"/>
    <row r="37" s="54" customFormat="1" ht="14.25"/>
    <row r="38" s="54" customFormat="1" ht="14.25"/>
    <row r="39" s="54" customFormat="1" ht="14.25"/>
    <row r="40" s="54" customFormat="1" ht="14.25"/>
    <row r="41" s="54" customFormat="1" ht="14.25"/>
    <row r="42" s="54" customFormat="1" ht="14.25"/>
    <row r="43" s="54" customFormat="1" ht="14.25"/>
    <row r="44" s="54" customFormat="1" ht="14.25"/>
    <row r="45" s="54" customFormat="1" ht="14.25"/>
    <row r="46" s="54" customFormat="1" ht="14.25"/>
    <row r="47" s="54" customFormat="1" ht="14.25"/>
    <row r="48" s="54" customFormat="1" ht="14.25"/>
    <row r="49" s="54" customFormat="1" ht="14.25"/>
    <row r="50" s="54" customFormat="1" ht="14.25"/>
    <row r="51" s="54" customFormat="1" ht="14.25"/>
    <row r="52" s="54" customFormat="1" ht="14.25"/>
    <row r="53" s="54" customFormat="1" ht="14.25"/>
    <row r="54" s="54" customFormat="1" ht="14.25"/>
    <row r="55" s="54" customFormat="1" ht="14.25"/>
    <row r="56" s="54" customFormat="1" ht="14.25"/>
    <row r="57" s="54" customFormat="1" ht="14.25"/>
    <row r="58" s="54" customFormat="1" ht="14.25"/>
    <row r="59" s="54" customFormat="1" ht="14.25"/>
    <row r="60" s="54" customFormat="1" ht="14.25"/>
    <row r="61" s="54" customFormat="1" ht="14.25"/>
    <row r="62" s="54" customFormat="1" ht="14.25"/>
    <row r="63" s="54" customFormat="1" ht="14.25"/>
    <row r="64" s="54" customFormat="1" ht="14.25"/>
    <row r="65" s="54" customFormat="1" ht="14.25"/>
    <row r="66" s="54" customFormat="1" ht="14.25"/>
    <row r="67" s="54" customFormat="1" ht="14.25"/>
    <row r="68" s="54" customFormat="1" ht="14.25"/>
    <row r="69" s="54" customFormat="1" ht="14.25"/>
    <row r="70" s="54" customFormat="1" ht="14.25"/>
    <row r="71" s="54" customFormat="1" ht="14.25"/>
    <row r="72" s="54" customFormat="1" ht="14.25"/>
    <row r="73" s="54" customFormat="1" ht="14.25"/>
    <row r="74" s="54" customFormat="1" ht="14.25"/>
    <row r="75" s="54" customFormat="1" ht="14.25"/>
    <row r="76" s="54" customFormat="1" ht="14.25"/>
    <row r="77" s="54" customFormat="1" ht="14.25"/>
    <row r="78" s="54" customFormat="1" ht="14.25"/>
    <row r="79" s="54" customFormat="1" ht="14.25"/>
    <row r="80" s="54" customFormat="1" ht="14.25"/>
    <row r="81" s="54" customFormat="1" ht="14.25"/>
    <row r="82" s="54" customFormat="1" ht="14.25"/>
    <row r="83" s="54" customFormat="1" ht="14.25"/>
    <row r="84" s="54" customFormat="1" ht="14.25"/>
    <row r="85" s="54" customFormat="1" ht="14.25"/>
    <row r="86" s="54" customFormat="1" ht="14.25"/>
    <row r="87" s="54" customFormat="1" ht="14.25"/>
    <row r="88" s="54" customFormat="1" ht="14.25"/>
    <row r="89" s="54" customFormat="1" ht="14.25"/>
    <row r="90" s="54" customFormat="1" ht="14.25"/>
    <row r="91" s="54" customFormat="1" ht="14.25"/>
    <row r="92" s="54" customFormat="1" ht="14.25"/>
    <row r="93" s="54" customFormat="1" ht="14.25"/>
    <row r="94" s="54" customFormat="1" ht="14.25"/>
    <row r="95" s="54" customFormat="1" ht="14.25"/>
    <row r="96" s="54" customFormat="1" ht="14.25"/>
    <row r="97" s="54" customFormat="1" ht="14.25"/>
    <row r="98" s="54" customFormat="1" ht="14.25"/>
    <row r="99" s="54" customFormat="1" ht="14.25"/>
    <row r="100" s="54" customFormat="1" ht="14.25"/>
    <row r="101" s="54" customFormat="1" ht="14.25"/>
    <row r="102" s="54" customFormat="1" ht="14.25"/>
    <row r="103" s="54" customFormat="1" ht="14.25"/>
    <row r="104" s="54" customFormat="1" ht="14.25"/>
    <row r="105" s="54" customFormat="1" ht="14.25"/>
    <row r="106" s="54" customFormat="1" ht="14.25"/>
    <row r="107" s="54" customFormat="1" ht="14.25"/>
    <row r="108" s="54" customFormat="1" ht="14.25"/>
    <row r="109" s="54" customFormat="1" ht="14.25"/>
    <row r="110" s="54" customFormat="1" ht="14.25"/>
    <row r="111" s="54" customFormat="1" ht="14.25"/>
    <row r="112" s="54" customFormat="1" ht="14.25"/>
    <row r="113" s="54" customFormat="1" ht="14.25"/>
    <row r="114" s="54" customFormat="1" ht="14.25"/>
    <row r="115" s="54" customFormat="1" ht="14.25"/>
    <row r="116" s="54" customFormat="1" ht="14.25"/>
    <row r="117" s="54" customFormat="1" ht="14.25"/>
    <row r="118" s="54" customFormat="1" ht="14.25"/>
    <row r="119" s="54" customFormat="1" ht="14.25"/>
    <row r="120" s="54" customFormat="1" ht="14.25"/>
    <row r="121" s="54" customFormat="1" ht="14.25"/>
    <row r="122" s="54" customFormat="1" ht="14.25"/>
    <row r="123" s="54" customFormat="1" ht="14.25"/>
    <row r="124" s="54" customFormat="1" ht="14.25"/>
    <row r="125" s="54" customFormat="1" ht="14.25"/>
    <row r="126" s="54" customFormat="1" ht="14.25"/>
    <row r="127" s="54" customFormat="1" ht="14.25"/>
    <row r="128" s="54" customFormat="1" ht="14.25"/>
    <row r="129" s="54" customFormat="1" ht="14.25"/>
    <row r="130" s="54" customFormat="1" ht="14.25"/>
    <row r="131" s="54" customFormat="1" ht="14.25"/>
    <row r="132" s="54" customFormat="1" ht="14.25"/>
    <row r="133" s="54" customFormat="1" ht="14.25"/>
    <row r="134" s="54" customFormat="1" ht="14.25"/>
    <row r="135" s="54" customFormat="1" ht="14.25"/>
    <row r="136" s="54" customFormat="1" ht="14.25"/>
    <row r="137" s="54" customFormat="1" ht="14.25"/>
    <row r="138" s="54" customFormat="1" ht="14.25"/>
    <row r="139" s="54" customFormat="1" ht="14.25"/>
    <row r="140" s="54" customFormat="1" ht="14.25"/>
    <row r="141" s="54" customFormat="1" ht="14.25"/>
    <row r="142" s="54" customFormat="1" ht="14.25"/>
    <row r="143" s="54" customFormat="1" ht="14.25"/>
    <row r="144" s="54" customFormat="1" ht="14.25"/>
    <row r="145" s="54" customFormat="1" ht="14.25"/>
    <row r="146" s="54" customFormat="1" ht="14.25"/>
    <row r="147" s="54" customFormat="1" ht="14.25"/>
    <row r="148" s="54" customFormat="1" ht="14.25"/>
  </sheetData>
  <sheetProtection sheet="1"/>
  <mergeCells count="2">
    <mergeCell ref="A1:B1"/>
    <mergeCell ref="A20:B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PAPRČKOVÁ Jana</dc:creator>
  <cp:keywords/>
  <dc:description/>
  <cp:lastModifiedBy>PAPRČKOVÁ Jana</cp:lastModifiedBy>
  <dcterms:created xsi:type="dcterms:W3CDTF">2016-02-06T12:55:38Z</dcterms:created>
  <dcterms:modified xsi:type="dcterms:W3CDTF">2016-02-06T12:55:38Z</dcterms:modified>
  <cp:category/>
  <cp:version/>
  <cp:contentType/>
  <cp:contentStatus/>
</cp:coreProperties>
</file>